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兵庫県スキー連盟\2025badgetest\HPアップ書類\"/>
    </mc:Choice>
  </mc:AlternateContent>
  <xr:revisionPtr revIDLastSave="0" documentId="13_ncr:1_{9C694CA3-1274-41A6-B92B-2831A99F3FFE}" xr6:coauthVersionLast="47" xr6:coauthVersionMax="47" xr10:uidLastSave="{00000000-0000-0000-0000-000000000000}"/>
  <bookViews>
    <workbookView xWindow="-120" yWindow="-120" windowWidth="20730" windowHeight="11040" xr2:uid="{9A7EAE81-C51B-4F40-8220-B206F3A68463}"/>
  </bookViews>
  <sheets>
    <sheet name="最初に①合格者名簿を作成" sheetId="5" r:id="rId1"/>
    <sheet name="②収支報告" sheetId="10" r:id="rId2"/>
    <sheet name="県連専用触らないで下さい" sheetId="8" r:id="rId3"/>
  </sheets>
  <definedNames>
    <definedName name="_xlnm.Print_Titles" localSheetId="0">最初に①合格者名簿を作成!$14:$15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8" l="1"/>
  <c r="E20" i="10" s="1"/>
  <c r="C14" i="8"/>
  <c r="F20" i="10" s="1"/>
  <c r="H20" i="10"/>
  <c r="C8" i="8"/>
  <c r="C9" i="8"/>
  <c r="C10" i="8"/>
  <c r="C11" i="8"/>
  <c r="C12" i="8"/>
  <c r="C13" i="8"/>
  <c r="B8" i="8"/>
  <c r="B9" i="8"/>
  <c r="B10" i="8"/>
  <c r="B11" i="8"/>
  <c r="B12" i="8"/>
  <c r="B13" i="8"/>
  <c r="B2" i="8"/>
  <c r="E21" i="10" s="1"/>
  <c r="L20" i="10" l="1"/>
  <c r="N20" i="10" s="1"/>
  <c r="H22" i="10" l="1"/>
  <c r="H23" i="10"/>
  <c r="H24" i="10"/>
  <c r="H25" i="10"/>
  <c r="H26" i="10"/>
  <c r="H21" i="10"/>
  <c r="N10" i="10"/>
  <c r="L10" i="10"/>
  <c r="J10" i="10"/>
  <c r="H10" i="10"/>
  <c r="F10" i="10"/>
  <c r="D10" i="10"/>
  <c r="D14" i="10" s="1"/>
  <c r="O17" i="8"/>
  <c r="P17" i="8"/>
  <c r="N13" i="10"/>
  <c r="B7" i="8"/>
  <c r="C7" i="8"/>
  <c r="C2" i="8"/>
  <c r="F21" i="10" s="1"/>
  <c r="L21" i="10" s="1"/>
  <c r="F17" i="8"/>
  <c r="G17" i="8"/>
  <c r="H17" i="8"/>
  <c r="I17" i="8"/>
  <c r="J17" i="8"/>
  <c r="K17" i="8"/>
  <c r="L17" i="8"/>
  <c r="M17" i="8"/>
  <c r="N17" i="8"/>
  <c r="E17" i="8"/>
  <c r="D4" i="10"/>
  <c r="D6" i="10"/>
  <c r="D5" i="10"/>
  <c r="G27" i="10"/>
  <c r="L13" i="10"/>
  <c r="J13" i="10"/>
  <c r="H13" i="10"/>
  <c r="F13" i="10"/>
  <c r="D13" i="10"/>
  <c r="P13" i="10" s="1"/>
  <c r="C3" i="8"/>
  <c r="F22" i="10" s="1"/>
  <c r="C4" i="8"/>
  <c r="F23" i="10" s="1"/>
  <c r="C5" i="8"/>
  <c r="F24" i="10" s="1"/>
  <c r="C6" i="8"/>
  <c r="F25" i="10" s="1"/>
  <c r="B6" i="8"/>
  <c r="E25" i="10" s="1"/>
  <c r="B5" i="8"/>
  <c r="E24" i="10" s="1"/>
  <c r="B4" i="8"/>
  <c r="E23" i="10" s="1"/>
  <c r="B3" i="8"/>
  <c r="E22" i="10" s="1"/>
  <c r="AA17" i="8" l="1"/>
  <c r="E26" i="10"/>
  <c r="AB17" i="8"/>
  <c r="F26" i="10"/>
  <c r="N14" i="10"/>
  <c r="F14" i="10"/>
  <c r="R17" i="8"/>
  <c r="S17" i="8"/>
  <c r="T17" i="8"/>
  <c r="U17" i="8"/>
  <c r="V17" i="8"/>
  <c r="W17" i="8"/>
  <c r="X17" i="8"/>
  <c r="Q17" i="8"/>
  <c r="Y17" i="8"/>
  <c r="Z17" i="8"/>
  <c r="L23" i="10"/>
  <c r="L22" i="10"/>
  <c r="L24" i="10"/>
  <c r="L25" i="10"/>
  <c r="G24" i="10"/>
  <c r="G23" i="10"/>
  <c r="G21" i="10"/>
  <c r="G22" i="10"/>
  <c r="G25" i="10"/>
  <c r="D17" i="8"/>
  <c r="C17" i="8"/>
  <c r="B17" i="8"/>
  <c r="L14" i="10"/>
  <c r="J14" i="10"/>
  <c r="H14" i="10"/>
  <c r="G20" i="10" l="1"/>
  <c r="P14" i="10"/>
  <c r="P15" i="10"/>
  <c r="P16" i="10" s="1"/>
  <c r="G26" i="10"/>
  <c r="L26" i="10"/>
  <c r="N26" i="10" s="1"/>
  <c r="N25" i="10"/>
  <c r="N21" i="10"/>
  <c r="N22" i="10"/>
  <c r="N23" i="10"/>
  <c r="N24" i="10"/>
  <c r="N28" i="10" l="1"/>
  <c r="N29" i="10" s="1"/>
  <c r="AF17" i="8"/>
  <c r="AG17" i="8" l="1"/>
  <c r="S34" i="10"/>
  <c r="AI17" i="8" l="1"/>
</calcChain>
</file>

<file path=xl/sharedStrings.xml><?xml version="1.0" encoding="utf-8"?>
<sst xmlns="http://schemas.openxmlformats.org/spreadsheetml/2006/main" count="177" uniqueCount="142">
  <si>
    <t>検定員</t>
    <rPh sb="0" eb="3">
      <t>ケンテイイン</t>
    </rPh>
    <phoneticPr fontId="1"/>
  </si>
  <si>
    <t>性別</t>
    <rPh sb="0" eb="2">
      <t>セイベツ</t>
    </rPh>
    <phoneticPr fontId="1"/>
  </si>
  <si>
    <t>住所</t>
    <rPh sb="0" eb="2">
      <t>ジュウショ</t>
    </rPh>
    <phoneticPr fontId="1"/>
  </si>
  <si>
    <t>主管団体名</t>
    <rPh sb="0" eb="2">
      <t>シュカン</t>
    </rPh>
    <rPh sb="2" eb="5">
      <t>ダンタイメイ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</si>
  <si>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</si>
  <si>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</si>
  <si>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主任検定員</t>
    <rPh sb="0" eb="2">
      <t>シュニン</t>
    </rPh>
    <rPh sb="2" eb="5">
      <t>ケンテイイン</t>
    </rPh>
    <phoneticPr fontId="1"/>
  </si>
  <si>
    <t>学校名</t>
    <rPh sb="0" eb="3">
      <t>ガッコウメイ</t>
    </rPh>
    <phoneticPr fontId="1"/>
  </si>
  <si>
    <t>主管者</t>
    <rPh sb="0" eb="2">
      <t>シュカン</t>
    </rPh>
    <rPh sb="2" eb="3">
      <t>シャ</t>
    </rPh>
    <phoneticPr fontId="5"/>
  </si>
  <si>
    <t>検定日</t>
    <rPh sb="0" eb="3">
      <t>ケンテイビ</t>
    </rPh>
    <phoneticPr fontId="5"/>
  </si>
  <si>
    <t>報告書作成者</t>
    <rPh sb="0" eb="3">
      <t>ホウコクショ</t>
    </rPh>
    <rPh sb="3" eb="6">
      <t>サクセイシャ</t>
    </rPh>
    <phoneticPr fontId="5"/>
  </si>
  <si>
    <t>会場</t>
    <rPh sb="0" eb="2">
      <t>カイジョウ</t>
    </rPh>
    <phoneticPr fontId="5"/>
  </si>
  <si>
    <t>【　受検者　及び　検定料　】</t>
    <rPh sb="2" eb="5">
      <t>ジュケンシャ</t>
    </rPh>
    <rPh sb="6" eb="7">
      <t>オヨ</t>
    </rPh>
    <rPh sb="9" eb="12">
      <t>ケンテイリョウ</t>
    </rPh>
    <phoneticPr fontId="5"/>
  </si>
  <si>
    <t>検定料単価</t>
    <rPh sb="0" eb="3">
      <t>ケンテイリョウ</t>
    </rPh>
    <rPh sb="3" eb="5">
      <t>タンカ</t>
    </rPh>
    <phoneticPr fontId="5"/>
  </si>
  <si>
    <t>性別</t>
    <rPh sb="0" eb="1">
      <t>セイ</t>
    </rPh>
    <rPh sb="1" eb="2">
      <t>ベツ</t>
    </rPh>
    <phoneticPr fontId="5"/>
  </si>
  <si>
    <t>男</t>
    <rPh sb="0" eb="1">
      <t>ダン</t>
    </rPh>
    <phoneticPr fontId="5"/>
  </si>
  <si>
    <t>女</t>
    <rPh sb="0" eb="1">
      <t>ジョ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</si>
  <si>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</si>
  <si>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</si>
  <si>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人数</t>
    <rPh sb="0" eb="1">
      <t>ヒト</t>
    </rPh>
    <rPh sb="1" eb="2">
      <t>スウ</t>
    </rPh>
    <phoneticPr fontId="5"/>
  </si>
  <si>
    <t>小計</t>
    <rPh sb="0" eb="2">
      <t>ショウケイ</t>
    </rPh>
    <phoneticPr fontId="5"/>
  </si>
  <si>
    <t>計</t>
    <rPh sb="0" eb="1">
      <t>ケイ</t>
    </rPh>
    <phoneticPr fontId="5"/>
  </si>
  <si>
    <t>人</t>
    <rPh sb="0" eb="1">
      <t>ニン</t>
    </rPh>
    <phoneticPr fontId="5"/>
  </si>
  <si>
    <t>金額</t>
    <rPh sb="0" eb="1">
      <t>キン</t>
    </rPh>
    <rPh sb="1" eb="2">
      <t>ガク</t>
    </rPh>
    <phoneticPr fontId="5"/>
  </si>
  <si>
    <t>円</t>
    <rPh sb="0" eb="1">
      <t>エン</t>
    </rPh>
    <phoneticPr fontId="5"/>
  </si>
  <si>
    <t>①－②</t>
    <phoneticPr fontId="5"/>
  </si>
  <si>
    <t>【　バッジ収入 及び　事前講習修了証管理　】</t>
    <rPh sb="5" eb="7">
      <t>シュウニュウ</t>
    </rPh>
    <rPh sb="8" eb="9">
      <t>オヨ</t>
    </rPh>
    <rPh sb="11" eb="13">
      <t>ジゼン</t>
    </rPh>
    <rPh sb="13" eb="15">
      <t>コウシュウ</t>
    </rPh>
    <rPh sb="15" eb="17">
      <t>シュウリョウ</t>
    </rPh>
    <rPh sb="17" eb="18">
      <t>ショウ</t>
    </rPh>
    <rPh sb="18" eb="20">
      <t>カンリ</t>
    </rPh>
    <phoneticPr fontId="5"/>
  </si>
  <si>
    <t>項目</t>
    <rPh sb="0" eb="1">
      <t>コウ</t>
    </rPh>
    <rPh sb="1" eb="2">
      <t>メ</t>
    </rPh>
    <phoneticPr fontId="5"/>
  </si>
  <si>
    <t>検定前数</t>
    <rPh sb="0" eb="2">
      <t>ケンテイ</t>
    </rPh>
    <rPh sb="2" eb="3">
      <t>マエ</t>
    </rPh>
    <phoneticPr fontId="5"/>
  </si>
  <si>
    <t>残数</t>
    <rPh sb="0" eb="2">
      <t>ザンスウ</t>
    </rPh>
    <phoneticPr fontId="5"/>
  </si>
  <si>
    <t>公認料（バッジ等を含む）
暫定会員登録費</t>
    <rPh sb="0" eb="2">
      <t>コウニン</t>
    </rPh>
    <rPh sb="2" eb="3">
      <t>リョウ</t>
    </rPh>
    <rPh sb="7" eb="8">
      <t>トウ</t>
    </rPh>
    <rPh sb="9" eb="10">
      <t>フク</t>
    </rPh>
    <rPh sb="13" eb="15">
      <t>ザンテイ</t>
    </rPh>
    <rPh sb="15" eb="17">
      <t>カイイン</t>
    </rPh>
    <rPh sb="17" eb="20">
      <t>トウロクヒ</t>
    </rPh>
    <phoneticPr fontId="5"/>
  </si>
  <si>
    <t>摘要</t>
    <rPh sb="0" eb="1">
      <t>チャク</t>
    </rPh>
    <rPh sb="1" eb="2">
      <t>ヨウ</t>
    </rPh>
    <phoneticPr fontId="5"/>
  </si>
  <si>
    <t>１級</t>
    <rPh sb="1" eb="2">
      <t>キュウ</t>
    </rPh>
    <phoneticPr fontId="5"/>
  </si>
  <si>
    <t>円×</t>
    <rPh sb="0" eb="1">
      <t>エン</t>
    </rPh>
    <phoneticPr fontId="5"/>
  </si>
  <si>
    <t>＝</t>
    <phoneticPr fontId="5"/>
  </si>
  <si>
    <t>２級</t>
    <rPh sb="1" eb="2">
      <t>キュウ</t>
    </rPh>
    <phoneticPr fontId="5"/>
  </si>
  <si>
    <t>３級</t>
    <rPh sb="1" eb="2">
      <t>キュウ</t>
    </rPh>
    <phoneticPr fontId="5"/>
  </si>
  <si>
    <t>４級</t>
    <rPh sb="1" eb="2">
      <t>キュウ</t>
    </rPh>
    <phoneticPr fontId="5"/>
  </si>
  <si>
    <t>５級</t>
    <rPh sb="1" eb="2">
      <t>キュウ</t>
    </rPh>
    <phoneticPr fontId="5"/>
  </si>
  <si>
    <t>１級事前講習
修了証</t>
    <rPh sb="1" eb="2">
      <t>キュウ</t>
    </rPh>
    <rPh sb="2" eb="4">
      <t>ジゼン</t>
    </rPh>
    <rPh sb="4" eb="6">
      <t>コウシュウ</t>
    </rPh>
    <rPh sb="7" eb="9">
      <t>シュウリョウ</t>
    </rPh>
    <rPh sb="9" eb="10">
      <t>ショウ</t>
    </rPh>
    <phoneticPr fontId="5"/>
  </si>
  <si>
    <t>バッジ等収入小計</t>
    <rPh sb="3" eb="4">
      <t>トウ</t>
    </rPh>
    <rPh sb="4" eb="6">
      <t>シュウニュウ</t>
    </rPh>
    <rPh sb="6" eb="8">
      <t>ショウケイ</t>
    </rPh>
    <phoneticPr fontId="5"/>
  </si>
  <si>
    <t>合計　③+④</t>
    <rPh sb="0" eb="1">
      <t>ゴウ</t>
    </rPh>
    <rPh sb="1" eb="2">
      <t>ケイ</t>
    </rPh>
    <phoneticPr fontId="5"/>
  </si>
  <si>
    <t>←下記の所定口座に振込みをお願いします。</t>
    <rPh sb="1" eb="3">
      <t>カキ</t>
    </rPh>
    <rPh sb="4" eb="6">
      <t>ショテイ</t>
    </rPh>
    <rPh sb="6" eb="8">
      <t>コウザ</t>
    </rPh>
    <rPh sb="9" eb="10">
      <t>フ</t>
    </rPh>
    <rPh sb="10" eb="11">
      <t>コ</t>
    </rPh>
    <rPh sb="14" eb="15">
      <t>ネガ</t>
    </rPh>
    <phoneticPr fontId="5"/>
  </si>
  <si>
    <t>【　主管所属団体への伝達事項　】</t>
    <phoneticPr fontId="5"/>
  </si>
  <si>
    <t>１．</t>
    <phoneticPr fontId="1"/>
  </si>
  <si>
    <t>２．</t>
  </si>
  <si>
    <t>級別テスト担当理事：庭山　善夫　　
　　　　　　　　　　　　　　　　　　</t>
    <rPh sb="0" eb="2">
      <t>キュウベツ</t>
    </rPh>
    <phoneticPr fontId="1"/>
  </si>
  <si>
    <t>３．</t>
  </si>
  <si>
    <t>返却先：〒661-0044　尼崎市武庫町3丁目20-19　　庭山　善夫　　
　　　　　　　　　　　　　　　　　　</t>
    <rPh sb="0" eb="3">
      <t>ヘンキャクサキ</t>
    </rPh>
    <rPh sb="14" eb="17">
      <t>アマガサキシ</t>
    </rPh>
    <rPh sb="17" eb="20">
      <t>ムコチョウ</t>
    </rPh>
    <rPh sb="21" eb="23">
      <t>チョウメ</t>
    </rPh>
    <phoneticPr fontId="1"/>
  </si>
  <si>
    <t>種別</t>
    <rPh sb="0" eb="2">
      <t>シュベツ</t>
    </rPh>
    <phoneticPr fontId="5"/>
  </si>
  <si>
    <t>1
男</t>
    <rPh sb="2" eb="3">
      <t>オトコ</t>
    </rPh>
    <phoneticPr fontId="5"/>
  </si>
  <si>
    <t>1
女</t>
    <rPh sb="2" eb="3">
      <t>オンナ</t>
    </rPh>
    <phoneticPr fontId="5"/>
  </si>
  <si>
    <t>2
男</t>
    <rPh sb="2" eb="3">
      <t>オトコ</t>
    </rPh>
    <phoneticPr fontId="5"/>
  </si>
  <si>
    <t>2
女</t>
    <rPh sb="2" eb="3">
      <t>オンナ</t>
    </rPh>
    <phoneticPr fontId="5"/>
  </si>
  <si>
    <t>3
男</t>
    <rPh sb="2" eb="3">
      <t>オトコ</t>
    </rPh>
    <phoneticPr fontId="5"/>
  </si>
  <si>
    <t>3
女</t>
    <rPh sb="2" eb="3">
      <t>オンナ</t>
    </rPh>
    <phoneticPr fontId="5"/>
  </si>
  <si>
    <t>4
男</t>
    <rPh sb="2" eb="3">
      <t>オトコ</t>
    </rPh>
    <phoneticPr fontId="5"/>
  </si>
  <si>
    <t>4
女</t>
    <rPh sb="2" eb="3">
      <t>オンナ</t>
    </rPh>
    <phoneticPr fontId="5"/>
  </si>
  <si>
    <t>5
男</t>
    <rPh sb="2" eb="3">
      <t>オトコ</t>
    </rPh>
    <phoneticPr fontId="5"/>
  </si>
  <si>
    <t>5
女</t>
    <rPh sb="2" eb="3">
      <t>オンナ</t>
    </rPh>
    <phoneticPr fontId="5"/>
  </si>
  <si>
    <t>6
男</t>
    <rPh sb="2" eb="3">
      <t>オトコ</t>
    </rPh>
    <phoneticPr fontId="5"/>
  </si>
  <si>
    <t>6
女</t>
    <rPh sb="2" eb="3">
      <t>オンナ</t>
    </rPh>
    <phoneticPr fontId="5"/>
  </si>
  <si>
    <t>入金額</t>
    <rPh sb="0" eb="2">
      <t>ニュウキン</t>
    </rPh>
    <rPh sb="2" eb="3">
      <t>ガク</t>
    </rPh>
    <phoneticPr fontId="5"/>
  </si>
  <si>
    <t>A級</t>
    <rPh sb="1" eb="2">
      <t>キュウ</t>
    </rPh>
    <phoneticPr fontId="1"/>
  </si>
  <si>
    <t>B級</t>
    <rPh sb="1" eb="2">
      <t>キュウ</t>
    </rPh>
    <phoneticPr fontId="1"/>
  </si>
  <si>
    <t>C級</t>
    <rPh sb="1" eb="2">
      <t>キュウ</t>
    </rPh>
    <phoneticPr fontId="1"/>
  </si>
  <si>
    <t>名誉</t>
    <rPh sb="0" eb="2">
      <t>メイヨ</t>
    </rPh>
    <phoneticPr fontId="1"/>
  </si>
  <si>
    <t>No</t>
    <phoneticPr fontId="1"/>
  </si>
  <si>
    <t>資格級</t>
    <rPh sb="0" eb="2">
      <t>シカク</t>
    </rPh>
    <rPh sb="2" eb="3">
      <t>キュウ</t>
    </rPh>
    <phoneticPr fontId="1"/>
  </si>
  <si>
    <t>SAJ会員番号</t>
    <rPh sb="3" eb="7">
      <t>カイインバンゴウ</t>
    </rPh>
    <phoneticPr fontId="1"/>
  </si>
  <si>
    <t>検定実施日（西暦）</t>
    <rPh sb="0" eb="2">
      <t>ケンテイ</t>
    </rPh>
    <rPh sb="2" eb="4">
      <t>ジッシ</t>
    </rPh>
    <rPh sb="4" eb="5">
      <t>ビ</t>
    </rPh>
    <rPh sb="6" eb="8">
      <t>セイレキ</t>
    </rPh>
    <phoneticPr fontId="1"/>
  </si>
  <si>
    <t>検定会場</t>
    <rPh sb="0" eb="2">
      <t>ケンテイ</t>
    </rPh>
    <rPh sb="2" eb="4">
      <t>カイジョウ</t>
    </rPh>
    <phoneticPr fontId="1"/>
  </si>
  <si>
    <t>主管団体</t>
    <rPh sb="0" eb="2">
      <t>シュカン</t>
    </rPh>
    <rPh sb="2" eb="4">
      <t>ダンタイ</t>
    </rPh>
    <phoneticPr fontId="5"/>
  </si>
  <si>
    <t>検定実施日</t>
    <rPh sb="0" eb="2">
      <t>ケンテイ</t>
    </rPh>
    <rPh sb="2" eb="5">
      <t>ジッシビ</t>
    </rPh>
    <phoneticPr fontId="5"/>
  </si>
  <si>
    <t>検定会場</t>
    <rPh sb="0" eb="2">
      <t>ケンテイ</t>
    </rPh>
    <rPh sb="2" eb="4">
      <t>カイジョウ</t>
    </rPh>
    <phoneticPr fontId="5"/>
  </si>
  <si>
    <t>級</t>
    <rPh sb="0" eb="1">
      <t>キュウ</t>
    </rPh>
    <phoneticPr fontId="1"/>
  </si>
  <si>
    <t>作成日（西暦）</t>
    <rPh sb="0" eb="3">
      <t>サクセイビ</t>
    </rPh>
    <rPh sb="4" eb="6">
      <t>セイレキ</t>
    </rPh>
    <phoneticPr fontId="5"/>
  </si>
  <si>
    <t xml:space="preserve">メールアドレス：snowalligator@outlook.jp
電話：080-2718-2809 </t>
    <phoneticPr fontId="1"/>
  </si>
  <si>
    <t>郵便番号</t>
    <rPh sb="0" eb="2">
      <t>ユウビン</t>
    </rPh>
    <rPh sb="2" eb="4">
      <t>バンゴウ</t>
    </rPh>
    <phoneticPr fontId="1"/>
  </si>
  <si>
    <t>氏名</t>
    <rPh sb="0" eb="2">
      <t>シメイ</t>
    </rPh>
    <phoneticPr fontId="1"/>
  </si>
  <si>
    <t>合格級</t>
    <rPh sb="0" eb="2">
      <t>ゴウカク</t>
    </rPh>
    <rPh sb="2" eb="3">
      <t>キュウ</t>
    </rPh>
    <phoneticPr fontId="1"/>
  </si>
  <si>
    <t>１級</t>
    <rPh sb="0" eb="1">
      <t>キュウ</t>
    </rPh>
    <phoneticPr fontId="1"/>
  </si>
  <si>
    <t>２級</t>
  </si>
  <si>
    <t>３級</t>
  </si>
  <si>
    <t>４級</t>
  </si>
  <si>
    <t>５級</t>
  </si>
  <si>
    <t>６級</t>
  </si>
  <si>
    <t>６級</t>
    <rPh sb="1" eb="2">
      <t>キュウ</t>
    </rPh>
    <phoneticPr fontId="5"/>
  </si>
  <si>
    <t>円　①</t>
    <rPh sb="0" eb="1">
      <t>エン</t>
    </rPh>
    <phoneticPr fontId="5"/>
  </si>
  <si>
    <t>円　②</t>
    <rPh sb="0" eb="1">
      <t>エン</t>
    </rPh>
    <phoneticPr fontId="5"/>
  </si>
  <si>
    <t>円　③</t>
    <rPh sb="0" eb="1">
      <t>エン</t>
    </rPh>
    <phoneticPr fontId="5"/>
  </si>
  <si>
    <t xml:space="preserve">検定奨励金（30％） ①×0.3 </t>
    <rPh sb="0" eb="1">
      <t>ケン</t>
    </rPh>
    <rPh sb="1" eb="2">
      <t>サダム</t>
    </rPh>
    <rPh sb="2" eb="3">
      <t>ススム</t>
    </rPh>
    <rPh sb="3" eb="4">
      <t>ツトム</t>
    </rPh>
    <rPh sb="4" eb="5">
      <t>カネ</t>
    </rPh>
    <phoneticPr fontId="5"/>
  </si>
  <si>
    <t>④</t>
    <phoneticPr fontId="5"/>
  </si>
  <si>
    <t>受検者から集金いただいた検定料・公認料は、検定奨励金を差し引いた上記③と④の合計額</t>
    <rPh sb="0" eb="3">
      <t>ジュケンシャ</t>
    </rPh>
    <rPh sb="5" eb="7">
      <t>シュウキン</t>
    </rPh>
    <rPh sb="12" eb="14">
      <t>ケンテイ</t>
    </rPh>
    <rPh sb="16" eb="19">
      <t>コウニンリョウ</t>
    </rPh>
    <rPh sb="27" eb="28">
      <t>サ</t>
    </rPh>
    <rPh sb="29" eb="30">
      <t>ヒ</t>
    </rPh>
    <rPh sb="32" eb="34">
      <t>ジョウキ</t>
    </rPh>
    <phoneticPr fontId="5"/>
  </si>
  <si>
    <t>検定料</t>
    <rPh sb="0" eb="2">
      <t>ケンテイ</t>
    </rPh>
    <rPh sb="2" eb="3">
      <t>リョウ</t>
    </rPh>
    <phoneticPr fontId="1"/>
  </si>
  <si>
    <t>公認料</t>
    <rPh sb="0" eb="2">
      <t>コウニン</t>
    </rPh>
    <rPh sb="2" eb="3">
      <t>リョウ</t>
    </rPh>
    <phoneticPr fontId="1"/>
  </si>
  <si>
    <t>ジュニアスキー</t>
    <phoneticPr fontId="1"/>
  </si>
  <si>
    <t>1合
男</t>
    <rPh sb="1" eb="2">
      <t>アイ</t>
    </rPh>
    <rPh sb="3" eb="4">
      <t>オトコ</t>
    </rPh>
    <phoneticPr fontId="5"/>
  </si>
  <si>
    <t>1合
女</t>
    <rPh sb="1" eb="2">
      <t>アイ</t>
    </rPh>
    <rPh sb="3" eb="4">
      <t>オンナ</t>
    </rPh>
    <phoneticPr fontId="5"/>
  </si>
  <si>
    <t>2合
男</t>
    <rPh sb="1" eb="2">
      <t>アイ</t>
    </rPh>
    <rPh sb="3" eb="4">
      <t>オトコ</t>
    </rPh>
    <phoneticPr fontId="5"/>
  </si>
  <si>
    <t>2合
女</t>
    <rPh sb="1" eb="2">
      <t>アイ</t>
    </rPh>
    <rPh sb="3" eb="4">
      <t>オンナ</t>
    </rPh>
    <phoneticPr fontId="5"/>
  </si>
  <si>
    <t>3合
男</t>
    <rPh sb="1" eb="2">
      <t>アイ</t>
    </rPh>
    <phoneticPr fontId="5"/>
  </si>
  <si>
    <t>3合
女</t>
    <rPh sb="1" eb="2">
      <t>アイ</t>
    </rPh>
    <rPh sb="3" eb="4">
      <t>オンナ</t>
    </rPh>
    <phoneticPr fontId="5"/>
  </si>
  <si>
    <t>4合
男</t>
    <rPh sb="1" eb="2">
      <t>アイ</t>
    </rPh>
    <rPh sb="3" eb="4">
      <t>オトコ</t>
    </rPh>
    <phoneticPr fontId="5"/>
  </si>
  <si>
    <t>4合
女</t>
    <rPh sb="1" eb="2">
      <t>アイ</t>
    </rPh>
    <rPh sb="3" eb="4">
      <t>オンナ</t>
    </rPh>
    <phoneticPr fontId="5"/>
  </si>
  <si>
    <t>5合
男</t>
    <rPh sb="1" eb="2">
      <t>アイ</t>
    </rPh>
    <rPh sb="3" eb="4">
      <t>オトコ</t>
    </rPh>
    <phoneticPr fontId="5"/>
  </si>
  <si>
    <t>5合
女</t>
    <rPh sb="1" eb="2">
      <t>アイ</t>
    </rPh>
    <rPh sb="3" eb="4">
      <t>オンナ</t>
    </rPh>
    <phoneticPr fontId="5"/>
  </si>
  <si>
    <t>6合
男</t>
    <rPh sb="1" eb="2">
      <t>アイ</t>
    </rPh>
    <rPh sb="3" eb="4">
      <t>オトコ</t>
    </rPh>
    <phoneticPr fontId="5"/>
  </si>
  <si>
    <t>6合
女</t>
    <rPh sb="1" eb="2">
      <t>アイ</t>
    </rPh>
    <rPh sb="3" eb="4">
      <t>オンナ</t>
    </rPh>
    <phoneticPr fontId="5"/>
  </si>
  <si>
    <t>検定料</t>
    <rPh sb="0" eb="2">
      <t>ケンテイ</t>
    </rPh>
    <rPh sb="2" eb="3">
      <t>リョウ</t>
    </rPh>
    <phoneticPr fontId="5"/>
  </si>
  <si>
    <t>公認料</t>
    <rPh sb="0" eb="2">
      <t>コウニン</t>
    </rPh>
    <rPh sb="2" eb="3">
      <t>リョウ</t>
    </rPh>
    <phoneticPr fontId="5"/>
  </si>
  <si>
    <t>暫定会員
登録費</t>
    <rPh sb="0" eb="2">
      <t>ザンテイ</t>
    </rPh>
    <rPh sb="2" eb="4">
      <t>カイイン</t>
    </rPh>
    <rPh sb="5" eb="7">
      <t>トウロク</t>
    </rPh>
    <rPh sb="7" eb="8">
      <t>ヒ</t>
    </rPh>
    <phoneticPr fontId="5"/>
  </si>
  <si>
    <t>使用数</t>
    <rPh sb="0" eb="2">
      <t>シヨウ</t>
    </rPh>
    <rPh sb="2" eb="3">
      <t>スウ</t>
    </rPh>
    <phoneticPr fontId="5"/>
  </si>
  <si>
    <t>※まず最初にこのシート「①合格者名簿」を作成して下さい。</t>
    <rPh sb="3" eb="5">
      <t>サイショ</t>
    </rPh>
    <rPh sb="13" eb="16">
      <t>ゴウカクシャ</t>
    </rPh>
    <rPh sb="16" eb="18">
      <t>メイボ</t>
    </rPh>
    <rPh sb="20" eb="22">
      <t>サクセイ</t>
    </rPh>
    <rPh sb="24" eb="25">
      <t>クダ</t>
    </rPh>
    <phoneticPr fontId="1"/>
  </si>
  <si>
    <t>※「①合格者名簿」を作成の後に、この「②収支報告」を作成して下さい。</t>
    <rPh sb="3" eb="6">
      <t>ゴウカクシャ</t>
    </rPh>
    <rPh sb="6" eb="8">
      <t>メイボ</t>
    </rPh>
    <rPh sb="10" eb="12">
      <t>サクセイ</t>
    </rPh>
    <rPh sb="13" eb="14">
      <t>アト</t>
    </rPh>
    <rPh sb="20" eb="22">
      <t>シュウシ</t>
    </rPh>
    <rPh sb="22" eb="24">
      <t>ホウコク</t>
    </rPh>
    <rPh sb="26" eb="28">
      <t>サクセイ</t>
    </rPh>
    <rPh sb="30" eb="31">
      <t>クダ</t>
    </rPh>
    <phoneticPr fontId="1"/>
  </si>
  <si>
    <t>※注意
　　水色部分を入力願います
他の箇所は自動計算します</t>
    <rPh sb="6" eb="7">
      <t>ミズ</t>
    </rPh>
    <rPh sb="13" eb="14">
      <t>ネガ</t>
    </rPh>
    <phoneticPr fontId="1"/>
  </si>
  <si>
    <r>
      <t>本書は検定終了後</t>
    </r>
    <r>
      <rPr>
        <b/>
        <sz val="12"/>
        <rFont val="ＭＳ Ｐゴシック"/>
        <family val="3"/>
        <charset val="128"/>
      </rPr>
      <t>1週間以内</t>
    </r>
    <r>
      <rPr>
        <sz val="12"/>
        <rFont val="ＭＳ Ｐゴシック"/>
        <family val="3"/>
        <charset val="128"/>
      </rPr>
      <t>に担当理事へメールにて、Excelデータ（</t>
    </r>
    <r>
      <rPr>
        <b/>
        <sz val="12"/>
        <rFont val="ＭＳ Ｐゴシック"/>
        <family val="3"/>
        <charset val="128"/>
      </rPr>
      <t>pdfは不可</t>
    </r>
    <r>
      <rPr>
        <sz val="12"/>
        <rFont val="ＭＳ Ｐゴシック"/>
        <family val="3"/>
        <charset val="128"/>
      </rPr>
      <t>）で下記アドレスまで送信願います。データ送信できない場合は担当理事までご相談下さい。</t>
    </r>
    <rPh sb="0" eb="2">
      <t>ホンショ</t>
    </rPh>
    <rPh sb="3" eb="5">
      <t>ケンテイ</t>
    </rPh>
    <rPh sb="5" eb="7">
      <t>シュウリョウ</t>
    </rPh>
    <rPh sb="7" eb="8">
      <t>ゴ</t>
    </rPh>
    <rPh sb="9" eb="11">
      <t>シュウカン</t>
    </rPh>
    <rPh sb="11" eb="13">
      <t>イナイ</t>
    </rPh>
    <phoneticPr fontId="5"/>
  </si>
  <si>
    <t>振込先　：　たじま農業協同組合　日高支店　普通　口座番号：００８００５７
　　口座名義　一般財団法人　兵庫県スキー・スノーボード連盟　代表理事　一ノ本達己</t>
    <rPh sb="0" eb="2">
      <t>フリコミ</t>
    </rPh>
    <rPh sb="2" eb="3">
      <t>サキ</t>
    </rPh>
    <phoneticPr fontId="5"/>
  </si>
  <si>
    <t>当シーズンの最終の級別テスト終了後、残ったバッジ・合格証・事前講習修了証は、速やかに担当理事へご返却下さい。合格証の書き損じは廃棄せず、一緒にご返却下さい。</t>
    <rPh sb="18" eb="19">
      <t>ノコ</t>
    </rPh>
    <rPh sb="29" eb="31">
      <t>ジゼン</t>
    </rPh>
    <rPh sb="31" eb="33">
      <t>コウシュウ</t>
    </rPh>
    <rPh sb="33" eb="36">
      <t>シュウリョウショウ</t>
    </rPh>
    <rPh sb="38" eb="39">
      <t>スミ</t>
    </rPh>
    <rPh sb="42" eb="44">
      <t>タントウ</t>
    </rPh>
    <rPh sb="44" eb="46">
      <t>リジ</t>
    </rPh>
    <rPh sb="54" eb="56">
      <t>ゴウカク</t>
    </rPh>
    <rPh sb="56" eb="57">
      <t>ショウ</t>
    </rPh>
    <rPh sb="58" eb="59">
      <t>カ</t>
    </rPh>
    <rPh sb="60" eb="61">
      <t>ソン</t>
    </rPh>
    <rPh sb="63" eb="65">
      <t>ハイキ</t>
    </rPh>
    <rPh sb="68" eb="70">
      <t>イッショ</t>
    </rPh>
    <rPh sb="72" eb="75">
      <t>ヘンキャククダ</t>
    </rPh>
    <phoneticPr fontId="5"/>
  </si>
  <si>
    <t>を下記口座に振り込んで下さい。</t>
    <phoneticPr fontId="5"/>
  </si>
  <si>
    <t>2025年・2026年　ジュニアスキー級別テスト　講習検定会　収支明細　・　合格者　報告書</t>
    <rPh sb="25" eb="27">
      <t>コウシュウ</t>
    </rPh>
    <rPh sb="27" eb="29">
      <t>ケンテイ</t>
    </rPh>
    <rPh sb="29" eb="30">
      <t>カイ</t>
    </rPh>
    <rPh sb="31" eb="33">
      <t>シュウシ</t>
    </rPh>
    <rPh sb="33" eb="35">
      <t>メイサイ</t>
    </rPh>
    <rPh sb="38" eb="41">
      <t>ゴウカクシャ</t>
    </rPh>
    <rPh sb="42" eb="45">
      <t>ホウコクショ</t>
    </rPh>
    <phoneticPr fontId="5"/>
  </si>
  <si>
    <t>2025年・2065年　ジュニアスキー級別テスト　合格者名簿</t>
    <rPh sb="25" eb="28">
      <t>ゴウカクシャ</t>
    </rPh>
    <rPh sb="28" eb="30">
      <t>メイボ</t>
    </rPh>
    <phoneticPr fontId="1"/>
  </si>
  <si>
    <t>ここが最終行です。不足する場合は「行」の追加はせず、別にもう一つ作成して下さい。。</t>
    <rPh sb="3" eb="5">
      <t>サイシュウ</t>
    </rPh>
    <rPh sb="5" eb="6">
      <t>ギョウ</t>
    </rPh>
    <rPh sb="9" eb="11">
      <t>フソク</t>
    </rPh>
    <rPh sb="13" eb="15">
      <t>バアイ</t>
    </rPh>
    <rPh sb="17" eb="18">
      <t>ギョウ</t>
    </rPh>
    <rPh sb="20" eb="22">
      <t>ツイカ</t>
    </rPh>
    <rPh sb="26" eb="27">
      <t>ベツ</t>
    </rPh>
    <rPh sb="30" eb="31">
      <t>ヒト</t>
    </rPh>
    <rPh sb="32" eb="34">
      <t>サクセイ</t>
    </rPh>
    <rPh sb="36" eb="37">
      <t>クダ</t>
    </rPh>
    <phoneticPr fontId="1"/>
  </si>
  <si>
    <t>ターン1級</t>
    <rPh sb="4" eb="5">
      <t>キュウ</t>
    </rPh>
    <phoneticPr fontId="1"/>
  </si>
  <si>
    <t>ターン2級</t>
    <rPh sb="4" eb="5">
      <t>キュウ</t>
    </rPh>
    <phoneticPr fontId="1"/>
  </si>
  <si>
    <t>ターン3級</t>
    <rPh sb="4" eb="5">
      <t>キュウ</t>
    </rPh>
    <phoneticPr fontId="1"/>
  </si>
  <si>
    <t>ターン4級</t>
    <rPh sb="4" eb="5">
      <t>キュウ</t>
    </rPh>
    <phoneticPr fontId="1"/>
  </si>
  <si>
    <t>ターン5級</t>
    <rPh sb="4" eb="5">
      <t>キュウ</t>
    </rPh>
    <phoneticPr fontId="1"/>
  </si>
  <si>
    <t>ターン6級</t>
    <rPh sb="4" eb="5">
      <t>キュウ</t>
    </rPh>
    <phoneticPr fontId="1"/>
  </si>
  <si>
    <t>タイム1級</t>
    <rPh sb="4" eb="5">
      <t>キュウ</t>
    </rPh>
    <phoneticPr fontId="1"/>
  </si>
  <si>
    <t>タイム2級</t>
    <rPh sb="4" eb="5">
      <t>キュウ</t>
    </rPh>
    <phoneticPr fontId="1"/>
  </si>
  <si>
    <t>タイム3級</t>
    <rPh sb="4" eb="5">
      <t>キュウ</t>
    </rPh>
    <phoneticPr fontId="1"/>
  </si>
  <si>
    <t>タイム4級</t>
    <rPh sb="4" eb="5">
      <t>キュウ</t>
    </rPh>
    <phoneticPr fontId="1"/>
  </si>
  <si>
    <t>タイム5級</t>
    <rPh sb="4" eb="5">
      <t>キュウ</t>
    </rPh>
    <phoneticPr fontId="1"/>
  </si>
  <si>
    <t>タイム6級</t>
    <rPh sb="4" eb="5">
      <t>キュウ</t>
    </rPh>
    <phoneticPr fontId="1"/>
  </si>
  <si>
    <t>スーパージュニア</t>
    <phoneticPr fontId="1"/>
  </si>
  <si>
    <t>スーパー
ジュニア</t>
    <phoneticPr fontId="5"/>
  </si>
  <si>
    <t>スーパージュニアのバッジはなく、認定証のみです。</t>
    <rPh sb="16" eb="19">
      <t>ニンテイショウ</t>
    </rPh>
    <phoneticPr fontId="1"/>
  </si>
  <si>
    <t>※日付の年、月、日の間は「/」（スラッシュ）で区切って下さい</t>
    <rPh sb="10" eb="11">
      <t>アイダ</t>
    </rPh>
    <phoneticPr fontId="1"/>
  </si>
  <si>
    <t>生年月日（西暦）
※年月日は「/」で
区切って下さい</t>
    <rPh sb="0" eb="4">
      <t>セイネンガッピ</t>
    </rPh>
    <rPh sb="5" eb="7">
      <t>セイレキ</t>
    </rPh>
    <rPh sb="10" eb="11">
      <t>ネン</t>
    </rPh>
    <rPh sb="11" eb="13">
      <t>ガッピ</t>
    </rPh>
    <rPh sb="19" eb="21">
      <t>クギ</t>
    </rPh>
    <rPh sb="23" eb="24">
      <t>クダ</t>
    </rPh>
    <phoneticPr fontId="1"/>
  </si>
  <si>
    <t>※日付の年、月、日の間は「/」（スラッシュ）で区切って下さい</t>
    <phoneticPr fontId="1"/>
  </si>
  <si>
    <t>※スーパージュニアに検定はありません。</t>
    <rPh sb="10" eb="12">
      <t>ケンテイ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</si>
</sst>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/m/d;@"/>
    <numFmt numFmtId="177" formatCode="yyyy&quot;年&quot;m&quot;月&quot;d&quot;日&quot;;@"/>
    <numFmt numFmtId="178" formatCode="#,##0_ "/>
    <numFmt numFmtId="179" formatCode="#,##0_);[Red]\(#,##0\)"/>
    <numFmt numFmtId="180" formatCode="0_);[Red]\(0\)"/>
    <numFmt numFmtId="181" formatCode="&quot;¥&quot;#,##0_);[Red]\(&quot;¥&quot;#,##0\)"/>
    <numFmt numFmtId="182" formatCode="0000000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6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/>
    <xf numFmtId="0" fontId="7" fillId="0" borderId="0" xfId="0" applyFont="1" applyAlignment="1"/>
    <xf numFmtId="178" fontId="7" fillId="0" borderId="0" xfId="0" applyNumberFormat="1" applyFont="1" applyAlignment="1"/>
    <xf numFmtId="0" fontId="7" fillId="0" borderId="9" xfId="0" applyFont="1" applyBorder="1" applyAlignment="1">
      <alignment horizontal="center" vertical="center"/>
    </xf>
    <xf numFmtId="181" fontId="7" fillId="0" borderId="0" xfId="1" applyNumberFormat="1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181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 applyProtection="1">
      <protection locked="0"/>
    </xf>
    <xf numFmtId="0" fontId="7" fillId="0" borderId="15" xfId="0" applyFont="1" applyBorder="1" applyAlignment="1" applyProtection="1">
      <alignment horizontal="right" vertical="center"/>
      <protection locked="0"/>
    </xf>
    <xf numFmtId="0" fontId="7" fillId="0" borderId="15" xfId="0" applyFont="1" applyBorder="1" applyAlignment="1">
      <alignment horizontal="left" vertical="center"/>
    </xf>
    <xf numFmtId="0" fontId="7" fillId="0" borderId="4" xfId="0" applyFont="1" applyBorder="1" applyProtection="1">
      <alignment vertical="center"/>
      <protection locked="0"/>
    </xf>
    <xf numFmtId="0" fontId="7" fillId="0" borderId="4" xfId="0" applyFont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horizontal="left" vertical="center"/>
    </xf>
    <xf numFmtId="0" fontId="9" fillId="0" borderId="15" xfId="0" applyFont="1" applyBorder="1" applyAlignment="1"/>
    <xf numFmtId="0" fontId="7" fillId="0" borderId="15" xfId="0" applyFont="1" applyBorder="1" applyAlignment="1"/>
    <xf numFmtId="178" fontId="7" fillId="0" borderId="15" xfId="0" applyNumberFormat="1" applyFont="1" applyBorder="1" applyAlignment="1"/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right" vertical="center"/>
    </xf>
    <xf numFmtId="178" fontId="7" fillId="0" borderId="8" xfId="0" applyNumberFormat="1" applyFont="1" applyBorder="1">
      <alignment vertical="center"/>
    </xf>
    <xf numFmtId="178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top"/>
    </xf>
    <xf numFmtId="0" fontId="3" fillId="0" borderId="0" xfId="0" quotePrefix="1" applyFont="1" applyAlignment="1">
      <alignment horizontal="left" vertical="top"/>
    </xf>
    <xf numFmtId="0" fontId="3" fillId="0" borderId="0" xfId="0" applyFont="1">
      <alignment vertical="center"/>
    </xf>
    <xf numFmtId="0" fontId="7" fillId="0" borderId="0" xfId="0" applyFont="1" applyAlignment="1">
      <alignment vertical="top" wrapText="1"/>
    </xf>
    <xf numFmtId="181" fontId="9" fillId="0" borderId="0" xfId="0" applyNumberFormat="1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180" fontId="7" fillId="0" borderId="1" xfId="0" applyNumberFormat="1" applyFont="1" applyBorder="1">
      <alignment vertical="center"/>
    </xf>
    <xf numFmtId="180" fontId="7" fillId="0" borderId="4" xfId="0" applyNumberFormat="1" applyFont="1" applyBorder="1">
      <alignment vertical="center"/>
    </xf>
    <xf numFmtId="180" fontId="7" fillId="0" borderId="3" xfId="0" quotePrefix="1" applyNumberFormat="1" applyFont="1" applyBorder="1">
      <alignment vertical="center"/>
    </xf>
    <xf numFmtId="180" fontId="7" fillId="0" borderId="2" xfId="0" quotePrefix="1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" fontId="7" fillId="0" borderId="4" xfId="0" applyNumberFormat="1" applyFont="1" applyBorder="1">
      <alignment vertical="center"/>
    </xf>
    <xf numFmtId="180" fontId="7" fillId="0" borderId="3" xfId="0" applyNumberFormat="1" applyFont="1" applyBorder="1">
      <alignment vertical="center"/>
    </xf>
    <xf numFmtId="0" fontId="6" fillId="0" borderId="0" xfId="0" applyFont="1" applyAlignment="1">
      <alignment vertical="top"/>
    </xf>
    <xf numFmtId="0" fontId="7" fillId="0" borderId="4" xfId="0" applyFont="1" applyBorder="1" applyAlignment="1"/>
    <xf numFmtId="0" fontId="7" fillId="0" borderId="4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>
      <alignment vertical="center"/>
    </xf>
    <xf numFmtId="182" fontId="2" fillId="0" borderId="36" xfId="0" applyNumberFormat="1" applyFont="1" applyBorder="1">
      <alignment vertical="center"/>
    </xf>
    <xf numFmtId="182" fontId="2" fillId="0" borderId="37" xfId="0" applyNumberFormat="1" applyFont="1" applyBorder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 applyAlignment="1">
      <alignment vertical="center" wrapText="1"/>
    </xf>
    <xf numFmtId="182" fontId="2" fillId="0" borderId="36" xfId="0" applyNumberFormat="1" applyFont="1" applyBorder="1" applyAlignment="1">
      <alignment horizontal="center" vertical="center"/>
    </xf>
    <xf numFmtId="0" fontId="1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7" fillId="0" borderId="18" xfId="0" applyFont="1" applyBorder="1" applyAlignment="1" applyProtection="1">
      <protection locked="0"/>
    </xf>
    <xf numFmtId="0" fontId="7" fillId="0" borderId="0" xfId="0" quotePrefix="1" applyFont="1" applyAlignment="1">
      <alignment horizontal="center" vertical="center"/>
    </xf>
    <xf numFmtId="179" fontId="7" fillId="0" borderId="0" xfId="0" quotePrefix="1" applyNumberFormat="1" applyFont="1" applyAlignment="1">
      <alignment horizontal="center" vertical="center"/>
    </xf>
    <xf numFmtId="0" fontId="7" fillId="0" borderId="35" xfId="0" applyFont="1" applyBorder="1">
      <alignment vertical="center"/>
    </xf>
    <xf numFmtId="179" fontId="7" fillId="0" borderId="0" xfId="0" applyNumberFormat="1" applyFont="1">
      <alignment vertical="center"/>
    </xf>
    <xf numFmtId="179" fontId="7" fillId="0" borderId="0" xfId="0" quotePrefix="1" applyNumberFormat="1" applyFont="1">
      <alignment vertical="center"/>
    </xf>
    <xf numFmtId="0" fontId="0" fillId="0" borderId="41" xfId="0" applyBorder="1" applyAlignment="1"/>
    <xf numFmtId="179" fontId="0" fillId="0" borderId="1" xfId="0" applyNumberFormat="1" applyBorder="1" applyAlignment="1"/>
    <xf numFmtId="178" fontId="0" fillId="0" borderId="1" xfId="0" applyNumberFormat="1" applyBorder="1" applyAlignment="1"/>
    <xf numFmtId="0" fontId="12" fillId="0" borderId="0" xfId="0" applyFont="1">
      <alignment vertical="center"/>
    </xf>
    <xf numFmtId="0" fontId="10" fillId="0" borderId="0" xfId="0" applyFont="1">
      <alignment vertical="center"/>
    </xf>
    <xf numFmtId="0" fontId="0" fillId="0" borderId="4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181" fontId="9" fillId="0" borderId="42" xfId="0" applyNumberFormat="1" applyFont="1" applyBorder="1" applyAlignment="1">
      <alignment vertical="top" wrapText="1"/>
    </xf>
    <xf numFmtId="176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0" fontId="14" fillId="0" borderId="0" xfId="0" applyFont="1" applyAlignment="1"/>
    <xf numFmtId="176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7" fillId="0" borderId="2" xfId="0" quotePrefix="1" applyNumberFormat="1" applyFont="1" applyBorder="1" applyAlignment="1">
      <alignment horizontal="center" vertical="center"/>
    </xf>
    <xf numFmtId="179" fontId="7" fillId="0" borderId="3" xfId="0" quotePrefix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38" fontId="7" fillId="0" borderId="1" xfId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80" fontId="7" fillId="0" borderId="13" xfId="0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180" fontId="7" fillId="0" borderId="14" xfId="0" applyNumberFormat="1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179" fontId="7" fillId="0" borderId="4" xfId="1" applyNumberFormat="1" applyFont="1" applyFill="1" applyBorder="1" applyAlignment="1" applyProtection="1">
      <alignment vertical="center"/>
      <protection locked="0"/>
    </xf>
    <xf numFmtId="179" fontId="7" fillId="0" borderId="2" xfId="0" applyNumberFormat="1" applyFont="1" applyBorder="1" applyProtection="1">
      <alignment vertical="center"/>
      <protection locked="0"/>
    </xf>
    <xf numFmtId="179" fontId="7" fillId="0" borderId="4" xfId="0" applyNumberFormat="1" applyFont="1" applyBorder="1" applyProtection="1">
      <alignment vertical="center"/>
      <protection locked="0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77" fontId="7" fillId="0" borderId="6" xfId="0" applyNumberFormat="1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79" fontId="7" fillId="0" borderId="6" xfId="0" applyNumberFormat="1" applyFont="1" applyBorder="1">
      <alignment vertical="center"/>
    </xf>
    <xf numFmtId="179" fontId="7" fillId="0" borderId="7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179" fontId="7" fillId="0" borderId="18" xfId="1" applyNumberFormat="1" applyFont="1" applyBorder="1" applyAlignment="1">
      <alignment vertical="center"/>
    </xf>
    <xf numFmtId="0" fontId="7" fillId="0" borderId="2" xfId="0" applyFont="1" applyBorder="1" applyAlignment="1"/>
    <xf numFmtId="0" fontId="7" fillId="0" borderId="4" xfId="0" applyFont="1" applyBorder="1" applyAlignment="1"/>
    <xf numFmtId="0" fontId="7" fillId="0" borderId="3" xfId="0" applyFont="1" applyBorder="1" applyAlignment="1"/>
    <xf numFmtId="0" fontId="13" fillId="0" borderId="0" xfId="0" applyFont="1" applyAlignment="1">
      <alignment horizontal="center"/>
    </xf>
    <xf numFmtId="179" fontId="7" fillId="0" borderId="2" xfId="0" applyNumberFormat="1" applyFont="1" applyBorder="1">
      <alignment vertical="center"/>
    </xf>
    <xf numFmtId="179" fontId="7" fillId="0" borderId="4" xfId="0" applyNumberFormat="1" applyFont="1" applyBorder="1">
      <alignment vertical="center"/>
    </xf>
    <xf numFmtId="179" fontId="7" fillId="0" borderId="4" xfId="1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78" fontId="9" fillId="0" borderId="15" xfId="0" applyNumberFormat="1" applyFont="1" applyBorder="1" applyAlignment="1">
      <alignment horizontal="right" vertical="center"/>
    </xf>
    <xf numFmtId="178" fontId="7" fillId="0" borderId="15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79" fontId="7" fillId="0" borderId="21" xfId="0" applyNumberFormat="1" applyFont="1" applyBorder="1" applyAlignment="1">
      <alignment horizontal="center" vertical="center"/>
    </xf>
    <xf numFmtId="179" fontId="7" fillId="0" borderId="22" xfId="0" applyNumberFormat="1" applyFont="1" applyBorder="1" applyAlignment="1">
      <alignment horizontal="center" vertical="center"/>
    </xf>
    <xf numFmtId="180" fontId="7" fillId="3" borderId="10" xfId="0" quotePrefix="1" applyNumberFormat="1" applyFont="1" applyFill="1" applyBorder="1" applyAlignment="1">
      <alignment horizontal="center" vertical="center"/>
    </xf>
    <xf numFmtId="180" fontId="7" fillId="3" borderId="11" xfId="0" quotePrefix="1" applyNumberFormat="1" applyFont="1" applyFill="1" applyBorder="1" applyAlignment="1">
      <alignment horizontal="center" vertical="center"/>
    </xf>
    <xf numFmtId="180" fontId="7" fillId="3" borderId="43" xfId="0" quotePrefix="1" applyNumberFormat="1" applyFont="1" applyFill="1" applyBorder="1" applyAlignment="1">
      <alignment horizontal="center" vertical="center"/>
    </xf>
    <xf numFmtId="180" fontId="7" fillId="3" borderId="19" xfId="0" applyNumberFormat="1" applyFont="1" applyFill="1" applyBorder="1">
      <alignment vertical="center"/>
    </xf>
    <xf numFmtId="180" fontId="7" fillId="3" borderId="20" xfId="0" applyNumberFormat="1" applyFont="1" applyFill="1" applyBorder="1">
      <alignment vertical="center"/>
    </xf>
    <xf numFmtId="180" fontId="7" fillId="3" borderId="32" xfId="0" applyNumberFormat="1" applyFont="1" applyFill="1" applyBorder="1">
      <alignment vertical="center"/>
    </xf>
    <xf numFmtId="180" fontId="7" fillId="3" borderId="33" xfId="0" applyNumberFormat="1" applyFont="1" applyFill="1" applyBorder="1">
      <alignment vertical="center"/>
    </xf>
    <xf numFmtId="180" fontId="7" fillId="3" borderId="8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123824</xdr:colOff>
      <xdr:row>5</xdr:row>
      <xdr:rowOff>24765</xdr:rowOff>
    </xdr:from>
    <xdr:to>
      <xdr:col>10</xdr:col>
      <xdr:colOff>914399</xdr:colOff>
      <xdr:row>12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1912D1-DF92-EE58-AB70-81C0C16C863E}"/>
            </a:ext>
          </a:extLst>
        </xdr:cNvPr>
        <xdr:cNvSpPr txBox="1"/>
      </xdr:nvSpPr>
      <xdr:spPr>
        <a:xfrm>
          <a:off x="4013199" y="1104265"/>
          <a:ext cx="7235825" cy="13087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備考</a:t>
          </a:r>
          <a:endParaRPr kumimoji="1" lang="en-US" altLang="ja-JP" sz="1100" b="1">
            <a:latin typeface="ＭＳ Ｐゴシック" panose="020B0600070205080204" pitchFamily="50" charset="-128"/>
            <a:ea typeface="ＭＳ Ｐゴシック" panose="020B0600070205080204" pitchFamily="50" charset="-128"/>
            <a:cs typeface="Nirmala UI Semilight" panose="020B0402040204020203" pitchFamily="34" charset="0"/>
          </a:endParaRPr>
        </a:p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１．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「行」は空けずに詰めて記入して下さい。</a:t>
          </a:r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Nirmala UI Semilight" panose="020B0402040204020203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２．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この合格者名簿の人数は収支報告に自動で反映します。</a:t>
          </a:r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Nirmala UI Semilight" panose="020B0402040204020203" pitchFamily="34" charset="0"/>
          </a:endParaRPr>
        </a:p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３．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検定実施日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や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生年月日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は西暦で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年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、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月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、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日の間は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「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/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」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（スラッシュ）で区切って下さい</a:t>
          </a:r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。</a:t>
          </a:r>
          <a:endParaRPr lang="ja-JP" altLang="ja-JP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Nirmala UI Semilight" panose="020B0402040204020203" pitchFamily="34" charset="0"/>
          </a:endParaRPr>
        </a:p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４．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本名簿は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100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名までです。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100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名を超える場合は別データを作成して下さい。</a:t>
          </a:r>
          <a:r>
            <a:rPr kumimoji="1" lang="en-US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101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名以上には増やさないで下さい。</a:t>
          </a:r>
          <a:endParaRPr kumimoji="1" lang="en-US" altLang="ja-JP" sz="1100" b="1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Nirmala UI Semilight" panose="020B0402040204020203" pitchFamily="34" charset="0"/>
          </a:endParaRPr>
        </a:p>
        <a:p>
          <a:r>
            <a:rPr kumimoji="1" lang="ja-JP" altLang="en-US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５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Nirmala UI Semilight" panose="020B0402040204020203" pitchFamily="34" charset="0"/>
            </a:rPr>
            <a:t>．　　　　　黄色のセルはプルダウン選択してください。</a:t>
          </a:r>
          <a:endParaRPr lang="ja-JP" altLang="ja-JP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Nirmala UI Semilight" panose="020B0402040204020203" pitchFamily="34" charset="0"/>
          </a:endParaRPr>
        </a:p>
        <a:p>
          <a:endParaRPr kumimoji="1" lang="ja-JP" altLang="en-US" sz="1100" b="1">
            <a:latin typeface="ＭＳ Ｐゴシック" panose="020B0600070205080204" pitchFamily="50" charset="-128"/>
            <a:ea typeface="ＭＳ Ｐゴシック" panose="020B0600070205080204" pitchFamily="50" charset="-128"/>
            <a:cs typeface="Nirmala UI Semilight" panose="020B0402040204020203" pitchFamily="34" charset="0"/>
          </a:endParaRPr>
        </a:p>
      </xdr:txBody>
    </xdr:sp>
    <xdr:clientData/>
  </xdr:twoCellAnchor>
  <xdr:twoCellAnchor>
    <xdr:from>
      <xdr:col>6</xdr:col>
      <xdr:colOff>462915</xdr:colOff>
      <xdr:row>10</xdr:row>
      <xdr:rowOff>19050</xdr:rowOff>
    </xdr:from>
    <xdr:to>
      <xdr:col>6</xdr:col>
      <xdr:colOff>839687</xdr:colOff>
      <xdr:row>11</xdr:row>
      <xdr:rowOff>25523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1FAE7E7-C2C4-49A6-B1DC-E587CD0D7D63}"/>
            </a:ext>
          </a:extLst>
        </xdr:cNvPr>
        <xdr:cNvSpPr/>
      </xdr:nvSpPr>
      <xdr:spPr bwMode="auto">
        <a:xfrm>
          <a:off x="4358640" y="2047875"/>
          <a:ext cx="376772" cy="196973"/>
        </a:xfrm>
        <a:prstGeom prst="rect">
          <a:avLst/>
        </a:prstGeom>
        <a:solidFill>
          <a:srgbClr val="FFFF00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149356</xdr:colOff>
      <xdr:row>7</xdr:row>
      <xdr:rowOff>219236</xdr:rowOff>
    </xdr:from>
    <xdr:to>
      <xdr:col>16</xdr:col>
      <xdr:colOff>251808</xdr:colOff>
      <xdr:row>8</xdr:row>
      <xdr:rowOff>187609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5C789D7-EE4A-4B0D-16A0-62C3588C13BC}"/>
            </a:ext>
          </a:extLst>
        </xdr:cNvPr>
        <xdr:cNvSpPr/>
      </xdr:nvSpPr>
      <xdr:spPr bwMode="auto">
        <a:xfrm>
          <a:off x="5567176" y="1750856"/>
          <a:ext cx="369152" cy="196973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BA1FE-96E6-46FE-AB3A-FF3687FB811D}">
  <dimension ref="A1:L116"/>
  <sheetViews>
    <sheetView tabSelected="1" workbookViewId="0"/>
  </sheetViews>
  <sheetFormatPr defaultColWidth="9" defaultRowHeight="15" customHeight="1" x14ac:dyDescent="0.4"/>
  <cols>
    <col min="1" max="1" width="4" style="50" customWidth="1"/>
    <col min="2" max="2" width="13.25" style="50" customWidth="1"/>
    <col min="3" max="3" width="4.875" style="50" customWidth="1"/>
    <col min="4" max="4" width="9.5" style="50" customWidth="1"/>
    <col min="5" max="5" width="6.5" style="50" customWidth="1"/>
    <col min="6" max="6" width="13" style="50" customWidth="1"/>
    <col min="7" max="7" width="34.75" style="50" customWidth="1"/>
    <col min="8" max="8" width="17.125" style="50" customWidth="1"/>
    <col min="9" max="9" width="17.375" style="50" customWidth="1"/>
    <col min="10" max="10" width="22.875" style="50" customWidth="1"/>
    <col min="11" max="11" width="13" style="50" bestFit="1" customWidth="1"/>
    <col min="12" max="12" width="12.125" style="50" customWidth="1"/>
    <col min="13" max="13" width="3.375" style="50" bestFit="1" customWidth="1"/>
    <col min="14" max="14" width="2.5" style="50" bestFit="1" customWidth="1"/>
    <col min="15" max="15" width="3.375" style="50" bestFit="1" customWidth="1"/>
    <col min="16" max="16" width="3.5" style="50" bestFit="1" customWidth="1"/>
    <col min="17" max="17" width="3.375" style="50" bestFit="1" customWidth="1"/>
    <col min="18" max="16384" width="9" style="50"/>
  </cols>
  <sheetData>
    <row r="1" spans="1:12" ht="24.75" customHeight="1" x14ac:dyDescent="0.4">
      <c r="A1" s="74" t="s">
        <v>113</v>
      </c>
    </row>
    <row r="2" spans="1:12" ht="24" customHeight="1" x14ac:dyDescent="0.4">
      <c r="A2" s="102" t="s">
        <v>121</v>
      </c>
      <c r="B2" s="102"/>
      <c r="C2" s="102"/>
      <c r="D2" s="102"/>
      <c r="E2" s="102"/>
      <c r="F2" s="102"/>
      <c r="G2" s="102"/>
      <c r="H2" s="102"/>
      <c r="I2" s="102"/>
      <c r="J2" s="75"/>
      <c r="K2" s="75"/>
      <c r="L2" s="31"/>
    </row>
    <row r="3" spans="1:12" ht="6" customHeight="1" thickBot="1" x14ac:dyDescent="0.45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5" customHeight="1" x14ac:dyDescent="0.4">
      <c r="A4" s="105" t="s">
        <v>3</v>
      </c>
      <c r="B4" s="103"/>
      <c r="C4" s="103"/>
      <c r="D4" s="103"/>
      <c r="E4" s="103"/>
      <c r="F4" s="104"/>
    </row>
    <row r="5" spans="1:12" ht="15" customHeight="1" x14ac:dyDescent="0.4">
      <c r="A5" s="106" t="s">
        <v>70</v>
      </c>
      <c r="B5" s="107"/>
      <c r="C5" s="85"/>
      <c r="D5" s="108"/>
      <c r="E5" s="108"/>
      <c r="F5" s="109"/>
      <c r="G5" s="50" t="s">
        <v>138</v>
      </c>
      <c r="H5" s="51"/>
      <c r="J5" s="52"/>
      <c r="K5" s="52"/>
    </row>
    <row r="6" spans="1:12" ht="15" customHeight="1" thickBot="1" x14ac:dyDescent="0.45">
      <c r="A6" s="110" t="s">
        <v>71</v>
      </c>
      <c r="B6" s="111"/>
      <c r="C6" s="112"/>
      <c r="D6" s="113"/>
      <c r="E6" s="113"/>
      <c r="F6" s="114"/>
    </row>
    <row r="7" spans="1:12" ht="15" customHeight="1" x14ac:dyDescent="0.4">
      <c r="A7" s="115"/>
      <c r="B7" s="116"/>
      <c r="C7" s="103" t="s">
        <v>79</v>
      </c>
      <c r="D7" s="103"/>
      <c r="E7" s="62" t="s">
        <v>68</v>
      </c>
      <c r="F7" s="64" t="s">
        <v>69</v>
      </c>
    </row>
    <row r="8" spans="1:12" ht="15" customHeight="1" x14ac:dyDescent="0.4">
      <c r="A8" s="92" t="s">
        <v>6</v>
      </c>
      <c r="B8" s="93"/>
      <c r="C8" s="93"/>
      <c r="D8" s="93"/>
      <c r="E8" s="77"/>
      <c r="F8" s="59"/>
    </row>
    <row r="9" spans="1:12" ht="15" customHeight="1" x14ac:dyDescent="0.4">
      <c r="A9" s="92" t="s">
        <v>0</v>
      </c>
      <c r="B9" s="93"/>
      <c r="C9" s="93"/>
      <c r="D9" s="93"/>
      <c r="E9" s="77"/>
      <c r="F9" s="53"/>
    </row>
    <row r="10" spans="1:12" ht="15" customHeight="1" x14ac:dyDescent="0.4">
      <c r="A10" s="92" t="s">
        <v>0</v>
      </c>
      <c r="B10" s="93"/>
      <c r="C10" s="93"/>
      <c r="D10" s="93"/>
      <c r="E10" s="77"/>
      <c r="F10" s="53"/>
    </row>
    <row r="11" spans="1:12" ht="15" customHeight="1" x14ac:dyDescent="0.4">
      <c r="A11" s="92" t="s">
        <v>0</v>
      </c>
      <c r="B11" s="93"/>
      <c r="C11" s="93"/>
      <c r="D11" s="93"/>
      <c r="E11" s="77"/>
      <c r="F11" s="53"/>
    </row>
    <row r="12" spans="1:12" ht="15" customHeight="1" thickBot="1" x14ac:dyDescent="0.45">
      <c r="A12" s="94" t="s">
        <v>0</v>
      </c>
      <c r="B12" s="95"/>
      <c r="C12" s="95"/>
      <c r="D12" s="95"/>
      <c r="E12" s="78"/>
      <c r="F12" s="54"/>
    </row>
    <row r="14" spans="1:12" ht="22.5" customHeight="1" x14ac:dyDescent="0.4">
      <c r="A14" s="96" t="s">
        <v>67</v>
      </c>
      <c r="B14" s="91" t="s">
        <v>79</v>
      </c>
      <c r="C14" s="96" t="s">
        <v>1</v>
      </c>
      <c r="D14" s="98" t="s">
        <v>139</v>
      </c>
      <c r="E14" s="99"/>
      <c r="F14" s="90" t="s">
        <v>2</v>
      </c>
      <c r="G14" s="91"/>
      <c r="H14" s="87" t="s">
        <v>7</v>
      </c>
      <c r="I14" s="87" t="s">
        <v>80</v>
      </c>
    </row>
    <row r="15" spans="1:12" ht="22.5" customHeight="1" x14ac:dyDescent="0.4">
      <c r="A15" s="88"/>
      <c r="B15" s="97"/>
      <c r="C15" s="88"/>
      <c r="D15" s="100"/>
      <c r="E15" s="101"/>
      <c r="F15" s="55" t="s">
        <v>78</v>
      </c>
      <c r="G15" s="63"/>
      <c r="H15" s="88"/>
      <c r="I15" s="89"/>
    </row>
    <row r="16" spans="1:12" ht="15.75" customHeight="1" x14ac:dyDescent="0.4">
      <c r="A16" s="56">
        <v>1</v>
      </c>
      <c r="B16" s="61"/>
      <c r="C16" s="77"/>
      <c r="D16" s="85"/>
      <c r="E16" s="86"/>
      <c r="F16" s="57"/>
      <c r="G16" s="58"/>
      <c r="H16" s="61"/>
      <c r="I16" s="77"/>
    </row>
    <row r="17" spans="1:9" ht="15.75" customHeight="1" x14ac:dyDescent="0.4">
      <c r="A17" s="56">
        <v>2</v>
      </c>
      <c r="B17" s="61"/>
      <c r="C17" s="77"/>
      <c r="D17" s="83"/>
      <c r="E17" s="84"/>
      <c r="F17" s="57"/>
      <c r="G17" s="58"/>
      <c r="H17" s="61"/>
      <c r="I17" s="77"/>
    </row>
    <row r="18" spans="1:9" ht="15.75" customHeight="1" x14ac:dyDescent="0.4">
      <c r="A18" s="56">
        <v>3</v>
      </c>
      <c r="B18" s="61"/>
      <c r="C18" s="77"/>
      <c r="D18" s="83"/>
      <c r="E18" s="84"/>
      <c r="F18" s="57"/>
      <c r="G18" s="58"/>
      <c r="H18" s="61"/>
      <c r="I18" s="77"/>
    </row>
    <row r="19" spans="1:9" ht="15.75" customHeight="1" x14ac:dyDescent="0.4">
      <c r="A19" s="56">
        <v>4</v>
      </c>
      <c r="B19" s="61"/>
      <c r="C19" s="77"/>
      <c r="D19" s="83"/>
      <c r="E19" s="84"/>
      <c r="F19" s="57"/>
      <c r="G19" s="58"/>
      <c r="H19" s="61"/>
      <c r="I19" s="77"/>
    </row>
    <row r="20" spans="1:9" ht="15.75" customHeight="1" x14ac:dyDescent="0.4">
      <c r="A20" s="56">
        <v>5</v>
      </c>
      <c r="B20" s="61"/>
      <c r="C20" s="77"/>
      <c r="D20" s="83"/>
      <c r="E20" s="84"/>
      <c r="F20" s="57"/>
      <c r="G20" s="58"/>
      <c r="H20" s="61"/>
      <c r="I20" s="77"/>
    </row>
    <row r="21" spans="1:9" ht="15.75" customHeight="1" x14ac:dyDescent="0.4">
      <c r="A21" s="56">
        <v>6</v>
      </c>
      <c r="B21" s="61"/>
      <c r="C21" s="77"/>
      <c r="D21" s="83"/>
      <c r="E21" s="84"/>
      <c r="F21" s="57"/>
      <c r="G21" s="58"/>
      <c r="H21" s="61"/>
      <c r="I21" s="77"/>
    </row>
    <row r="22" spans="1:9" ht="15.75" customHeight="1" x14ac:dyDescent="0.4">
      <c r="A22" s="56">
        <v>7</v>
      </c>
      <c r="B22" s="61"/>
      <c r="C22" s="77"/>
      <c r="D22" s="83"/>
      <c r="E22" s="84"/>
      <c r="F22" s="57"/>
      <c r="G22" s="58"/>
      <c r="H22" s="61"/>
      <c r="I22" s="77"/>
    </row>
    <row r="23" spans="1:9" ht="15.75" customHeight="1" x14ac:dyDescent="0.4">
      <c r="A23" s="56">
        <v>8</v>
      </c>
      <c r="B23" s="61"/>
      <c r="C23" s="77"/>
      <c r="D23" s="83"/>
      <c r="E23" s="84"/>
      <c r="F23" s="57"/>
      <c r="G23" s="58"/>
      <c r="H23" s="61"/>
      <c r="I23" s="77"/>
    </row>
    <row r="24" spans="1:9" ht="15.75" customHeight="1" x14ac:dyDescent="0.4">
      <c r="A24" s="56">
        <v>9</v>
      </c>
      <c r="B24" s="61"/>
      <c r="C24" s="77"/>
      <c r="D24" s="83"/>
      <c r="E24" s="84"/>
      <c r="F24" s="57"/>
      <c r="G24" s="58"/>
      <c r="H24" s="61"/>
      <c r="I24" s="77"/>
    </row>
    <row r="25" spans="1:9" ht="15.75" customHeight="1" x14ac:dyDescent="0.4">
      <c r="A25" s="56">
        <v>10</v>
      </c>
      <c r="B25" s="61"/>
      <c r="C25" s="77"/>
      <c r="D25" s="83"/>
      <c r="E25" s="84"/>
      <c r="F25" s="57"/>
      <c r="G25" s="58"/>
      <c r="H25" s="61"/>
      <c r="I25" s="77"/>
    </row>
    <row r="26" spans="1:9" ht="15.75" customHeight="1" x14ac:dyDescent="0.4">
      <c r="A26" s="56">
        <v>11</v>
      </c>
      <c r="B26" s="61"/>
      <c r="C26" s="77"/>
      <c r="D26" s="83"/>
      <c r="E26" s="84"/>
      <c r="F26" s="57"/>
      <c r="G26" s="58"/>
      <c r="H26" s="61"/>
      <c r="I26" s="77"/>
    </row>
    <row r="27" spans="1:9" ht="15.75" customHeight="1" x14ac:dyDescent="0.4">
      <c r="A27" s="56">
        <v>12</v>
      </c>
      <c r="B27" s="61"/>
      <c r="C27" s="77"/>
      <c r="D27" s="83"/>
      <c r="E27" s="84"/>
      <c r="F27" s="57"/>
      <c r="G27" s="58"/>
      <c r="H27" s="61"/>
      <c r="I27" s="77"/>
    </row>
    <row r="28" spans="1:9" ht="15.75" customHeight="1" x14ac:dyDescent="0.4">
      <c r="A28" s="56">
        <v>13</v>
      </c>
      <c r="B28" s="61"/>
      <c r="C28" s="77"/>
      <c r="D28" s="83"/>
      <c r="E28" s="84"/>
      <c r="F28" s="57"/>
      <c r="G28" s="58"/>
      <c r="H28" s="61"/>
      <c r="I28" s="77"/>
    </row>
    <row r="29" spans="1:9" ht="15.75" customHeight="1" x14ac:dyDescent="0.4">
      <c r="A29" s="56">
        <v>14</v>
      </c>
      <c r="B29" s="61"/>
      <c r="C29" s="77"/>
      <c r="D29" s="83"/>
      <c r="E29" s="84"/>
      <c r="F29" s="57"/>
      <c r="G29" s="58"/>
      <c r="H29" s="61"/>
      <c r="I29" s="77"/>
    </row>
    <row r="30" spans="1:9" ht="15.75" customHeight="1" x14ac:dyDescent="0.4">
      <c r="A30" s="56">
        <v>15</v>
      </c>
      <c r="B30" s="61"/>
      <c r="C30" s="77"/>
      <c r="D30" s="83"/>
      <c r="E30" s="84"/>
      <c r="F30" s="57"/>
      <c r="G30" s="58"/>
      <c r="H30" s="61"/>
      <c r="I30" s="77"/>
    </row>
    <row r="31" spans="1:9" ht="15.75" customHeight="1" x14ac:dyDescent="0.4">
      <c r="A31" s="56">
        <v>16</v>
      </c>
      <c r="B31" s="61"/>
      <c r="C31" s="77"/>
      <c r="D31" s="83"/>
      <c r="E31" s="84"/>
      <c r="F31" s="57"/>
      <c r="G31" s="58"/>
      <c r="H31" s="61"/>
      <c r="I31" s="77"/>
    </row>
    <row r="32" spans="1:9" ht="15.75" customHeight="1" x14ac:dyDescent="0.4">
      <c r="A32" s="56">
        <v>17</v>
      </c>
      <c r="B32" s="61"/>
      <c r="C32" s="77"/>
      <c r="D32" s="83"/>
      <c r="E32" s="84"/>
      <c r="F32" s="57"/>
      <c r="G32" s="58"/>
      <c r="H32" s="61"/>
      <c r="I32" s="77"/>
    </row>
    <row r="33" spans="1:9" ht="15.75" customHeight="1" x14ac:dyDescent="0.4">
      <c r="A33" s="56">
        <v>18</v>
      </c>
      <c r="B33" s="61"/>
      <c r="C33" s="77"/>
      <c r="D33" s="83"/>
      <c r="E33" s="84"/>
      <c r="F33" s="57"/>
      <c r="G33" s="58"/>
      <c r="H33" s="61"/>
      <c r="I33" s="77"/>
    </row>
    <row r="34" spans="1:9" ht="15.75" customHeight="1" x14ac:dyDescent="0.4">
      <c r="A34" s="56">
        <v>19</v>
      </c>
      <c r="B34" s="61"/>
      <c r="C34" s="77"/>
      <c r="D34" s="83"/>
      <c r="E34" s="84"/>
      <c r="F34" s="57"/>
      <c r="G34" s="58"/>
      <c r="H34" s="61"/>
      <c r="I34" s="77"/>
    </row>
    <row r="35" spans="1:9" ht="15.75" customHeight="1" x14ac:dyDescent="0.4">
      <c r="A35" s="56">
        <v>20</v>
      </c>
      <c r="B35" s="61"/>
      <c r="C35" s="77"/>
      <c r="D35" s="83"/>
      <c r="E35" s="84"/>
      <c r="F35" s="57"/>
      <c r="G35" s="58"/>
      <c r="H35" s="61"/>
      <c r="I35" s="77"/>
    </row>
    <row r="36" spans="1:9" ht="15.75" customHeight="1" x14ac:dyDescent="0.4">
      <c r="A36" s="56">
        <v>21</v>
      </c>
      <c r="B36" s="61"/>
      <c r="C36" s="77"/>
      <c r="D36" s="83"/>
      <c r="E36" s="84"/>
      <c r="F36" s="57"/>
      <c r="G36" s="58"/>
      <c r="H36" s="61"/>
      <c r="I36" s="77"/>
    </row>
    <row r="37" spans="1:9" ht="15.75" customHeight="1" x14ac:dyDescent="0.4">
      <c r="A37" s="56">
        <v>22</v>
      </c>
      <c r="B37" s="61"/>
      <c r="C37" s="77"/>
      <c r="D37" s="83"/>
      <c r="E37" s="84"/>
      <c r="F37" s="57"/>
      <c r="G37" s="58"/>
      <c r="H37" s="61"/>
      <c r="I37" s="77"/>
    </row>
    <row r="38" spans="1:9" ht="15.75" customHeight="1" x14ac:dyDescent="0.4">
      <c r="A38" s="56">
        <v>23</v>
      </c>
      <c r="B38" s="61"/>
      <c r="C38" s="77"/>
      <c r="D38" s="83"/>
      <c r="E38" s="84"/>
      <c r="F38" s="57"/>
      <c r="G38" s="58"/>
      <c r="H38" s="61"/>
      <c r="I38" s="77"/>
    </row>
    <row r="39" spans="1:9" ht="15.75" customHeight="1" x14ac:dyDescent="0.4">
      <c r="A39" s="56">
        <v>24</v>
      </c>
      <c r="B39" s="61"/>
      <c r="C39" s="77"/>
      <c r="D39" s="83"/>
      <c r="E39" s="84"/>
      <c r="F39" s="57"/>
      <c r="G39" s="58"/>
      <c r="H39" s="61"/>
      <c r="I39" s="77"/>
    </row>
    <row r="40" spans="1:9" ht="15.75" customHeight="1" x14ac:dyDescent="0.4">
      <c r="A40" s="56">
        <v>25</v>
      </c>
      <c r="B40" s="61"/>
      <c r="C40" s="77"/>
      <c r="D40" s="83"/>
      <c r="E40" s="84"/>
      <c r="F40" s="57"/>
      <c r="G40" s="58"/>
      <c r="H40" s="61"/>
      <c r="I40" s="77"/>
    </row>
    <row r="41" spans="1:9" ht="15.75" customHeight="1" x14ac:dyDescent="0.4">
      <c r="A41" s="56">
        <v>26</v>
      </c>
      <c r="B41" s="61"/>
      <c r="C41" s="77"/>
      <c r="D41" s="83"/>
      <c r="E41" s="84"/>
      <c r="F41" s="57"/>
      <c r="G41" s="58"/>
      <c r="H41" s="61"/>
      <c r="I41" s="77"/>
    </row>
    <row r="42" spans="1:9" ht="15.75" customHeight="1" x14ac:dyDescent="0.4">
      <c r="A42" s="56">
        <v>27</v>
      </c>
      <c r="B42" s="61"/>
      <c r="C42" s="77"/>
      <c r="D42" s="83"/>
      <c r="E42" s="84"/>
      <c r="F42" s="57"/>
      <c r="G42" s="58"/>
      <c r="H42" s="61"/>
      <c r="I42" s="77"/>
    </row>
    <row r="43" spans="1:9" ht="15.75" customHeight="1" x14ac:dyDescent="0.4">
      <c r="A43" s="56">
        <v>28</v>
      </c>
      <c r="B43" s="61"/>
      <c r="C43" s="77"/>
      <c r="D43" s="83"/>
      <c r="E43" s="84"/>
      <c r="F43" s="57"/>
      <c r="G43" s="58"/>
      <c r="H43" s="61"/>
      <c r="I43" s="77"/>
    </row>
    <row r="44" spans="1:9" ht="15.75" customHeight="1" x14ac:dyDescent="0.4">
      <c r="A44" s="56">
        <v>29</v>
      </c>
      <c r="B44" s="61"/>
      <c r="C44" s="77"/>
      <c r="D44" s="83"/>
      <c r="E44" s="84"/>
      <c r="F44" s="57"/>
      <c r="G44" s="58"/>
      <c r="H44" s="61"/>
      <c r="I44" s="77"/>
    </row>
    <row r="45" spans="1:9" ht="15.75" customHeight="1" x14ac:dyDescent="0.4">
      <c r="A45" s="56">
        <v>30</v>
      </c>
      <c r="B45" s="61"/>
      <c r="C45" s="77"/>
      <c r="D45" s="80"/>
      <c r="E45" s="81"/>
      <c r="F45" s="57"/>
      <c r="G45" s="58"/>
      <c r="H45" s="61"/>
      <c r="I45" s="77"/>
    </row>
    <row r="46" spans="1:9" ht="15.75" customHeight="1" x14ac:dyDescent="0.4">
      <c r="A46" s="56">
        <v>31</v>
      </c>
      <c r="B46" s="61"/>
      <c r="C46" s="77"/>
      <c r="D46" s="80"/>
      <c r="E46" s="81"/>
      <c r="F46" s="57"/>
      <c r="G46" s="58"/>
      <c r="H46" s="61"/>
      <c r="I46" s="77"/>
    </row>
    <row r="47" spans="1:9" ht="15.75" customHeight="1" x14ac:dyDescent="0.4">
      <c r="A47" s="56">
        <v>32</v>
      </c>
      <c r="B47" s="61"/>
      <c r="C47" s="77"/>
      <c r="D47" s="80"/>
      <c r="E47" s="81"/>
      <c r="F47" s="57"/>
      <c r="G47" s="58"/>
      <c r="H47" s="61"/>
      <c r="I47" s="77"/>
    </row>
    <row r="48" spans="1:9" ht="15.75" customHeight="1" x14ac:dyDescent="0.4">
      <c r="A48" s="56">
        <v>33</v>
      </c>
      <c r="B48" s="61"/>
      <c r="C48" s="77"/>
      <c r="D48" s="80"/>
      <c r="E48" s="81"/>
      <c r="F48" s="57"/>
      <c r="G48" s="58"/>
      <c r="H48" s="61"/>
      <c r="I48" s="77"/>
    </row>
    <row r="49" spans="1:9" ht="15.75" customHeight="1" x14ac:dyDescent="0.4">
      <c r="A49" s="56">
        <v>34</v>
      </c>
      <c r="B49" s="61"/>
      <c r="C49" s="77"/>
      <c r="D49" s="80"/>
      <c r="E49" s="81"/>
      <c r="F49" s="57"/>
      <c r="G49" s="58"/>
      <c r="H49" s="61"/>
      <c r="I49" s="77"/>
    </row>
    <row r="50" spans="1:9" ht="15.75" customHeight="1" x14ac:dyDescent="0.4">
      <c r="A50" s="56">
        <v>35</v>
      </c>
      <c r="B50" s="61"/>
      <c r="C50" s="77"/>
      <c r="D50" s="80"/>
      <c r="E50" s="81"/>
      <c r="F50" s="57"/>
      <c r="G50" s="58"/>
      <c r="H50" s="61"/>
      <c r="I50" s="77"/>
    </row>
    <row r="51" spans="1:9" ht="15.75" customHeight="1" x14ac:dyDescent="0.4">
      <c r="A51" s="56">
        <v>36</v>
      </c>
      <c r="B51" s="61"/>
      <c r="C51" s="77"/>
      <c r="D51" s="80"/>
      <c r="E51" s="81"/>
      <c r="F51" s="57"/>
      <c r="G51" s="58"/>
      <c r="H51" s="61"/>
      <c r="I51" s="77"/>
    </row>
    <row r="52" spans="1:9" ht="15.75" customHeight="1" x14ac:dyDescent="0.4">
      <c r="A52" s="56">
        <v>37</v>
      </c>
      <c r="B52" s="61"/>
      <c r="C52" s="77"/>
      <c r="D52" s="80"/>
      <c r="E52" s="81"/>
      <c r="F52" s="57"/>
      <c r="G52" s="58"/>
      <c r="H52" s="61"/>
      <c r="I52" s="77"/>
    </row>
    <row r="53" spans="1:9" ht="15.75" customHeight="1" x14ac:dyDescent="0.4">
      <c r="A53" s="56">
        <v>38</v>
      </c>
      <c r="B53" s="61"/>
      <c r="C53" s="77"/>
      <c r="D53" s="80"/>
      <c r="E53" s="81"/>
      <c r="F53" s="57"/>
      <c r="G53" s="58"/>
      <c r="H53" s="61"/>
      <c r="I53" s="77"/>
    </row>
    <row r="54" spans="1:9" ht="15.75" customHeight="1" x14ac:dyDescent="0.4">
      <c r="A54" s="56">
        <v>39</v>
      </c>
      <c r="B54" s="61"/>
      <c r="C54" s="77"/>
      <c r="D54" s="80"/>
      <c r="E54" s="81"/>
      <c r="F54" s="57"/>
      <c r="G54" s="58"/>
      <c r="H54" s="61"/>
      <c r="I54" s="77"/>
    </row>
    <row r="55" spans="1:9" ht="15.75" customHeight="1" x14ac:dyDescent="0.4">
      <c r="A55" s="56">
        <v>40</v>
      </c>
      <c r="B55" s="61"/>
      <c r="C55" s="77"/>
      <c r="D55" s="80"/>
      <c r="E55" s="81"/>
      <c r="F55" s="57"/>
      <c r="G55" s="58"/>
      <c r="H55" s="61"/>
      <c r="I55" s="77"/>
    </row>
    <row r="56" spans="1:9" ht="15.75" customHeight="1" x14ac:dyDescent="0.4">
      <c r="A56" s="56">
        <v>41</v>
      </c>
      <c r="B56" s="61"/>
      <c r="C56" s="77"/>
      <c r="D56" s="80"/>
      <c r="E56" s="81"/>
      <c r="F56" s="57"/>
      <c r="G56" s="58"/>
      <c r="H56" s="61"/>
      <c r="I56" s="77"/>
    </row>
    <row r="57" spans="1:9" ht="15.75" customHeight="1" x14ac:dyDescent="0.4">
      <c r="A57" s="56">
        <v>42</v>
      </c>
      <c r="B57" s="61"/>
      <c r="C57" s="77"/>
      <c r="D57" s="80"/>
      <c r="E57" s="81"/>
      <c r="F57" s="57"/>
      <c r="G57" s="58"/>
      <c r="H57" s="61"/>
      <c r="I57" s="77"/>
    </row>
    <row r="58" spans="1:9" ht="15.75" customHeight="1" x14ac:dyDescent="0.4">
      <c r="A58" s="56">
        <v>43</v>
      </c>
      <c r="B58" s="61"/>
      <c r="C58" s="77"/>
      <c r="D58" s="80"/>
      <c r="E58" s="81"/>
      <c r="F58" s="57"/>
      <c r="G58" s="58"/>
      <c r="H58" s="61"/>
      <c r="I58" s="77"/>
    </row>
    <row r="59" spans="1:9" ht="15.75" customHeight="1" x14ac:dyDescent="0.4">
      <c r="A59" s="56">
        <v>44</v>
      </c>
      <c r="B59" s="61"/>
      <c r="C59" s="77"/>
      <c r="D59" s="80"/>
      <c r="E59" s="81"/>
      <c r="F59" s="57"/>
      <c r="G59" s="58"/>
      <c r="H59" s="61"/>
      <c r="I59" s="77"/>
    </row>
    <row r="60" spans="1:9" ht="15.75" customHeight="1" x14ac:dyDescent="0.4">
      <c r="A60" s="56">
        <v>45</v>
      </c>
      <c r="B60" s="61"/>
      <c r="C60" s="77"/>
      <c r="D60" s="80"/>
      <c r="E60" s="81"/>
      <c r="F60" s="57"/>
      <c r="G60" s="58"/>
      <c r="H60" s="61"/>
      <c r="I60" s="77"/>
    </row>
    <row r="61" spans="1:9" ht="15.75" customHeight="1" x14ac:dyDescent="0.4">
      <c r="A61" s="56">
        <v>46</v>
      </c>
      <c r="B61" s="61"/>
      <c r="C61" s="77"/>
      <c r="D61" s="80"/>
      <c r="E61" s="81"/>
      <c r="F61" s="57"/>
      <c r="G61" s="58"/>
      <c r="H61" s="61"/>
      <c r="I61" s="77"/>
    </row>
    <row r="62" spans="1:9" ht="15.75" customHeight="1" x14ac:dyDescent="0.4">
      <c r="A62" s="56">
        <v>47</v>
      </c>
      <c r="B62" s="61"/>
      <c r="C62" s="77"/>
      <c r="D62" s="80"/>
      <c r="E62" s="81"/>
      <c r="F62" s="57"/>
      <c r="G62" s="58"/>
      <c r="H62" s="61"/>
      <c r="I62" s="77"/>
    </row>
    <row r="63" spans="1:9" ht="15.75" customHeight="1" x14ac:dyDescent="0.4">
      <c r="A63" s="56">
        <v>48</v>
      </c>
      <c r="B63" s="61"/>
      <c r="C63" s="77"/>
      <c r="D63" s="80"/>
      <c r="E63" s="81"/>
      <c r="F63" s="57"/>
      <c r="G63" s="58"/>
      <c r="H63" s="61"/>
      <c r="I63" s="77"/>
    </row>
    <row r="64" spans="1:9" ht="15.75" customHeight="1" x14ac:dyDescent="0.4">
      <c r="A64" s="56">
        <v>49</v>
      </c>
      <c r="B64" s="61"/>
      <c r="C64" s="77"/>
      <c r="D64" s="80"/>
      <c r="E64" s="81"/>
      <c r="F64" s="57"/>
      <c r="G64" s="58"/>
      <c r="H64" s="61"/>
      <c r="I64" s="77"/>
    </row>
    <row r="65" spans="1:9" ht="15.75" customHeight="1" x14ac:dyDescent="0.4">
      <c r="A65" s="56">
        <v>50</v>
      </c>
      <c r="B65" s="61"/>
      <c r="C65" s="77"/>
      <c r="D65" s="80"/>
      <c r="E65" s="81"/>
      <c r="F65" s="57"/>
      <c r="G65" s="58"/>
      <c r="H65" s="61"/>
      <c r="I65" s="77"/>
    </row>
    <row r="66" spans="1:9" ht="15.75" customHeight="1" x14ac:dyDescent="0.4">
      <c r="A66" s="56">
        <v>51</v>
      </c>
      <c r="B66" s="61"/>
      <c r="C66" s="77"/>
      <c r="D66" s="80"/>
      <c r="E66" s="81"/>
      <c r="F66" s="57"/>
      <c r="G66" s="58"/>
      <c r="H66" s="61"/>
      <c r="I66" s="77"/>
    </row>
    <row r="67" spans="1:9" ht="15.75" customHeight="1" x14ac:dyDescent="0.4">
      <c r="A67" s="56">
        <v>52</v>
      </c>
      <c r="B67" s="61"/>
      <c r="C67" s="77"/>
      <c r="D67" s="80"/>
      <c r="E67" s="81"/>
      <c r="F67" s="57"/>
      <c r="G67" s="58"/>
      <c r="H67" s="61"/>
      <c r="I67" s="77"/>
    </row>
    <row r="68" spans="1:9" ht="15.75" customHeight="1" x14ac:dyDescent="0.4">
      <c r="A68" s="56">
        <v>53</v>
      </c>
      <c r="B68" s="61"/>
      <c r="C68" s="77"/>
      <c r="D68" s="80"/>
      <c r="E68" s="81"/>
      <c r="F68" s="57"/>
      <c r="G68" s="58"/>
      <c r="H68" s="61"/>
      <c r="I68" s="77"/>
    </row>
    <row r="69" spans="1:9" ht="15.75" customHeight="1" x14ac:dyDescent="0.4">
      <c r="A69" s="56">
        <v>54</v>
      </c>
      <c r="B69" s="61"/>
      <c r="C69" s="77"/>
      <c r="D69" s="80"/>
      <c r="E69" s="81"/>
      <c r="F69" s="57"/>
      <c r="G69" s="58"/>
      <c r="H69" s="61"/>
      <c r="I69" s="77"/>
    </row>
    <row r="70" spans="1:9" ht="15.75" customHeight="1" x14ac:dyDescent="0.4">
      <c r="A70" s="56">
        <v>55</v>
      </c>
      <c r="B70" s="61"/>
      <c r="C70" s="77"/>
      <c r="D70" s="80"/>
      <c r="E70" s="81"/>
      <c r="F70" s="57"/>
      <c r="G70" s="58"/>
      <c r="H70" s="61"/>
      <c r="I70" s="77"/>
    </row>
    <row r="71" spans="1:9" ht="15.75" customHeight="1" x14ac:dyDescent="0.4">
      <c r="A71" s="56">
        <v>56</v>
      </c>
      <c r="B71" s="61"/>
      <c r="C71" s="77"/>
      <c r="D71" s="80"/>
      <c r="E71" s="81"/>
      <c r="F71" s="57"/>
      <c r="G71" s="58"/>
      <c r="H71" s="61"/>
      <c r="I71" s="77"/>
    </row>
    <row r="72" spans="1:9" ht="15.75" customHeight="1" x14ac:dyDescent="0.4">
      <c r="A72" s="56">
        <v>57</v>
      </c>
      <c r="B72" s="61"/>
      <c r="C72" s="77"/>
      <c r="D72" s="80"/>
      <c r="E72" s="81"/>
      <c r="F72" s="57"/>
      <c r="G72" s="58"/>
      <c r="H72" s="61"/>
      <c r="I72" s="77"/>
    </row>
    <row r="73" spans="1:9" ht="15.75" customHeight="1" x14ac:dyDescent="0.4">
      <c r="A73" s="56">
        <v>58</v>
      </c>
      <c r="B73" s="61"/>
      <c r="C73" s="77"/>
      <c r="D73" s="80"/>
      <c r="E73" s="81"/>
      <c r="F73" s="57"/>
      <c r="G73" s="58"/>
      <c r="H73" s="61"/>
      <c r="I73" s="77"/>
    </row>
    <row r="74" spans="1:9" ht="15.75" customHeight="1" x14ac:dyDescent="0.4">
      <c r="A74" s="56">
        <v>59</v>
      </c>
      <c r="B74" s="61"/>
      <c r="C74" s="77"/>
      <c r="D74" s="80"/>
      <c r="E74" s="81"/>
      <c r="F74" s="57"/>
      <c r="G74" s="58"/>
      <c r="H74" s="61"/>
      <c r="I74" s="77"/>
    </row>
    <row r="75" spans="1:9" ht="15.75" customHeight="1" x14ac:dyDescent="0.4">
      <c r="A75" s="56">
        <v>60</v>
      </c>
      <c r="B75" s="61"/>
      <c r="C75" s="77"/>
      <c r="D75" s="80"/>
      <c r="E75" s="81"/>
      <c r="F75" s="57"/>
      <c r="G75" s="58"/>
      <c r="H75" s="61"/>
      <c r="I75" s="77"/>
    </row>
    <row r="76" spans="1:9" ht="15.75" customHeight="1" x14ac:dyDescent="0.4">
      <c r="A76" s="56">
        <v>61</v>
      </c>
      <c r="B76" s="61"/>
      <c r="C76" s="77"/>
      <c r="D76" s="80"/>
      <c r="E76" s="81"/>
      <c r="F76" s="57"/>
      <c r="G76" s="58"/>
      <c r="H76" s="61"/>
      <c r="I76" s="77"/>
    </row>
    <row r="77" spans="1:9" ht="15.75" customHeight="1" x14ac:dyDescent="0.4">
      <c r="A77" s="56">
        <v>62</v>
      </c>
      <c r="B77" s="61"/>
      <c r="C77" s="77"/>
      <c r="D77" s="80"/>
      <c r="E77" s="81"/>
      <c r="F77" s="57"/>
      <c r="G77" s="58"/>
      <c r="H77" s="61"/>
      <c r="I77" s="77"/>
    </row>
    <row r="78" spans="1:9" ht="15.75" customHeight="1" x14ac:dyDescent="0.4">
      <c r="A78" s="56">
        <v>63</v>
      </c>
      <c r="B78" s="61"/>
      <c r="C78" s="77"/>
      <c r="D78" s="80"/>
      <c r="E78" s="81"/>
      <c r="F78" s="57"/>
      <c r="G78" s="58"/>
      <c r="H78" s="61"/>
      <c r="I78" s="77"/>
    </row>
    <row r="79" spans="1:9" ht="15.75" customHeight="1" x14ac:dyDescent="0.4">
      <c r="A79" s="56">
        <v>64</v>
      </c>
      <c r="B79" s="61"/>
      <c r="C79" s="77"/>
      <c r="D79" s="80"/>
      <c r="E79" s="81"/>
      <c r="F79" s="57"/>
      <c r="G79" s="58"/>
      <c r="H79" s="61"/>
      <c r="I79" s="77"/>
    </row>
    <row r="80" spans="1:9" ht="15.75" customHeight="1" x14ac:dyDescent="0.4">
      <c r="A80" s="56">
        <v>65</v>
      </c>
      <c r="B80" s="61"/>
      <c r="C80" s="77"/>
      <c r="D80" s="80"/>
      <c r="E80" s="81"/>
      <c r="F80" s="57"/>
      <c r="G80" s="58"/>
      <c r="H80" s="61"/>
      <c r="I80" s="77"/>
    </row>
    <row r="81" spans="1:9" ht="15.75" customHeight="1" x14ac:dyDescent="0.4">
      <c r="A81" s="56">
        <v>66</v>
      </c>
      <c r="B81" s="61"/>
      <c r="C81" s="77"/>
      <c r="D81" s="80"/>
      <c r="E81" s="81"/>
      <c r="F81" s="57"/>
      <c r="G81" s="58"/>
      <c r="H81" s="61"/>
      <c r="I81" s="77"/>
    </row>
    <row r="82" spans="1:9" ht="15.75" customHeight="1" x14ac:dyDescent="0.4">
      <c r="A82" s="56">
        <v>67</v>
      </c>
      <c r="B82" s="61"/>
      <c r="C82" s="77"/>
      <c r="D82" s="80"/>
      <c r="E82" s="81"/>
      <c r="F82" s="57"/>
      <c r="G82" s="58"/>
      <c r="H82" s="61"/>
      <c r="I82" s="77"/>
    </row>
    <row r="83" spans="1:9" ht="15.75" customHeight="1" x14ac:dyDescent="0.4">
      <c r="A83" s="56">
        <v>68</v>
      </c>
      <c r="B83" s="61"/>
      <c r="C83" s="77"/>
      <c r="D83" s="80"/>
      <c r="E83" s="81"/>
      <c r="F83" s="57"/>
      <c r="G83" s="58"/>
      <c r="H83" s="61"/>
      <c r="I83" s="77"/>
    </row>
    <row r="84" spans="1:9" ht="15.75" customHeight="1" x14ac:dyDescent="0.4">
      <c r="A84" s="56">
        <v>69</v>
      </c>
      <c r="B84" s="61"/>
      <c r="C84" s="77"/>
      <c r="D84" s="80"/>
      <c r="E84" s="81"/>
      <c r="F84" s="57"/>
      <c r="G84" s="58"/>
      <c r="H84" s="61"/>
      <c r="I84" s="77"/>
    </row>
    <row r="85" spans="1:9" ht="15.75" customHeight="1" x14ac:dyDescent="0.4">
      <c r="A85" s="56">
        <v>70</v>
      </c>
      <c r="B85" s="61"/>
      <c r="C85" s="77"/>
      <c r="D85" s="80"/>
      <c r="E85" s="81"/>
      <c r="F85" s="57"/>
      <c r="G85" s="58"/>
      <c r="H85" s="61"/>
      <c r="I85" s="77"/>
    </row>
    <row r="86" spans="1:9" ht="15.75" customHeight="1" x14ac:dyDescent="0.4">
      <c r="A86" s="56">
        <v>71</v>
      </c>
      <c r="B86" s="61"/>
      <c r="C86" s="77"/>
      <c r="D86" s="80"/>
      <c r="E86" s="81"/>
      <c r="F86" s="57"/>
      <c r="G86" s="58"/>
      <c r="H86" s="61"/>
      <c r="I86" s="77"/>
    </row>
    <row r="87" spans="1:9" ht="15.75" customHeight="1" x14ac:dyDescent="0.4">
      <c r="A87" s="56">
        <v>72</v>
      </c>
      <c r="B87" s="61"/>
      <c r="C87" s="77"/>
      <c r="D87" s="80"/>
      <c r="E87" s="81"/>
      <c r="F87" s="57"/>
      <c r="G87" s="58"/>
      <c r="H87" s="61"/>
      <c r="I87" s="77"/>
    </row>
    <row r="88" spans="1:9" ht="15.75" customHeight="1" x14ac:dyDescent="0.4">
      <c r="A88" s="56">
        <v>73</v>
      </c>
      <c r="B88" s="61"/>
      <c r="C88" s="77"/>
      <c r="D88" s="80"/>
      <c r="E88" s="81"/>
      <c r="F88" s="57"/>
      <c r="G88" s="58"/>
      <c r="H88" s="61"/>
      <c r="I88" s="77"/>
    </row>
    <row r="89" spans="1:9" ht="15.75" customHeight="1" x14ac:dyDescent="0.4">
      <c r="A89" s="56">
        <v>74</v>
      </c>
      <c r="B89" s="61"/>
      <c r="C89" s="77"/>
      <c r="D89" s="80"/>
      <c r="E89" s="81"/>
      <c r="F89" s="57"/>
      <c r="G89" s="58"/>
      <c r="H89" s="61"/>
      <c r="I89" s="77"/>
    </row>
    <row r="90" spans="1:9" ht="15.75" customHeight="1" x14ac:dyDescent="0.4">
      <c r="A90" s="56">
        <v>75</v>
      </c>
      <c r="B90" s="61"/>
      <c r="C90" s="77"/>
      <c r="D90" s="80"/>
      <c r="E90" s="81"/>
      <c r="F90" s="57"/>
      <c r="G90" s="58"/>
      <c r="H90" s="61"/>
      <c r="I90" s="77"/>
    </row>
    <row r="91" spans="1:9" ht="15.75" customHeight="1" x14ac:dyDescent="0.4">
      <c r="A91" s="56">
        <v>76</v>
      </c>
      <c r="B91" s="61"/>
      <c r="C91" s="77"/>
      <c r="D91" s="80"/>
      <c r="E91" s="81"/>
      <c r="F91" s="57"/>
      <c r="G91" s="58"/>
      <c r="H91" s="61"/>
      <c r="I91" s="77"/>
    </row>
    <row r="92" spans="1:9" ht="15.75" customHeight="1" x14ac:dyDescent="0.4">
      <c r="A92" s="56">
        <v>77</v>
      </c>
      <c r="B92" s="61"/>
      <c r="C92" s="77"/>
      <c r="D92" s="80"/>
      <c r="E92" s="81"/>
      <c r="F92" s="57"/>
      <c r="G92" s="58"/>
      <c r="H92" s="61"/>
      <c r="I92" s="77"/>
    </row>
    <row r="93" spans="1:9" ht="15.75" customHeight="1" x14ac:dyDescent="0.4">
      <c r="A93" s="56">
        <v>78</v>
      </c>
      <c r="B93" s="61"/>
      <c r="C93" s="77"/>
      <c r="D93" s="80"/>
      <c r="E93" s="81"/>
      <c r="F93" s="57"/>
      <c r="G93" s="58"/>
      <c r="H93" s="61"/>
      <c r="I93" s="77"/>
    </row>
    <row r="94" spans="1:9" ht="15.75" customHeight="1" x14ac:dyDescent="0.4">
      <c r="A94" s="56">
        <v>79</v>
      </c>
      <c r="B94" s="61"/>
      <c r="C94" s="77"/>
      <c r="D94" s="80"/>
      <c r="E94" s="81"/>
      <c r="F94" s="57"/>
      <c r="G94" s="58"/>
      <c r="H94" s="61"/>
      <c r="I94" s="77"/>
    </row>
    <row r="95" spans="1:9" ht="15.75" customHeight="1" x14ac:dyDescent="0.4">
      <c r="A95" s="56">
        <v>80</v>
      </c>
      <c r="B95" s="61"/>
      <c r="C95" s="77"/>
      <c r="D95" s="80"/>
      <c r="E95" s="81"/>
      <c r="F95" s="57"/>
      <c r="G95" s="58"/>
      <c r="H95" s="61"/>
      <c r="I95" s="77"/>
    </row>
    <row r="96" spans="1:9" ht="15.75" customHeight="1" x14ac:dyDescent="0.4">
      <c r="A96" s="56">
        <v>81</v>
      </c>
      <c r="B96" s="61"/>
      <c r="C96" s="77"/>
      <c r="D96" s="80"/>
      <c r="E96" s="81"/>
      <c r="F96" s="57"/>
      <c r="G96" s="58"/>
      <c r="H96" s="61"/>
      <c r="I96" s="77"/>
    </row>
    <row r="97" spans="1:9" ht="15.75" customHeight="1" x14ac:dyDescent="0.4">
      <c r="A97" s="56">
        <v>82</v>
      </c>
      <c r="B97" s="61"/>
      <c r="C97" s="77"/>
      <c r="D97" s="80"/>
      <c r="E97" s="81"/>
      <c r="F97" s="57"/>
      <c r="G97" s="58"/>
      <c r="H97" s="61"/>
      <c r="I97" s="77"/>
    </row>
    <row r="98" spans="1:9" ht="15.75" customHeight="1" x14ac:dyDescent="0.4">
      <c r="A98" s="56">
        <v>83</v>
      </c>
      <c r="B98" s="61"/>
      <c r="C98" s="77"/>
      <c r="D98" s="80"/>
      <c r="E98" s="81"/>
      <c r="F98" s="57"/>
      <c r="G98" s="58"/>
      <c r="H98" s="61"/>
      <c r="I98" s="77"/>
    </row>
    <row r="99" spans="1:9" ht="15.75" customHeight="1" x14ac:dyDescent="0.4">
      <c r="A99" s="56">
        <v>84</v>
      </c>
      <c r="B99" s="61"/>
      <c r="C99" s="77"/>
      <c r="D99" s="80"/>
      <c r="E99" s="81"/>
      <c r="F99" s="57"/>
      <c r="G99" s="58"/>
      <c r="H99" s="61"/>
      <c r="I99" s="77"/>
    </row>
    <row r="100" spans="1:9" ht="15.75" customHeight="1" x14ac:dyDescent="0.4">
      <c r="A100" s="56">
        <v>85</v>
      </c>
      <c r="B100" s="61"/>
      <c r="C100" s="77"/>
      <c r="D100" s="80"/>
      <c r="E100" s="81"/>
      <c r="F100" s="57"/>
      <c r="G100" s="58"/>
      <c r="H100" s="61"/>
      <c r="I100" s="77"/>
    </row>
    <row r="101" spans="1:9" ht="15.75" customHeight="1" x14ac:dyDescent="0.4">
      <c r="A101" s="56">
        <v>86</v>
      </c>
      <c r="B101" s="61"/>
      <c r="C101" s="77"/>
      <c r="D101" s="80"/>
      <c r="E101" s="81"/>
      <c r="F101" s="57"/>
      <c r="G101" s="58"/>
      <c r="H101" s="61"/>
      <c r="I101" s="77"/>
    </row>
    <row r="102" spans="1:9" ht="15.75" customHeight="1" x14ac:dyDescent="0.4">
      <c r="A102" s="56">
        <v>87</v>
      </c>
      <c r="B102" s="61"/>
      <c r="C102" s="77"/>
      <c r="D102" s="80"/>
      <c r="E102" s="81"/>
      <c r="F102" s="57"/>
      <c r="G102" s="58"/>
      <c r="H102" s="61"/>
      <c r="I102" s="77"/>
    </row>
    <row r="103" spans="1:9" ht="15.75" customHeight="1" x14ac:dyDescent="0.4">
      <c r="A103" s="56">
        <v>88</v>
      </c>
      <c r="B103" s="61"/>
      <c r="C103" s="77"/>
      <c r="D103" s="80"/>
      <c r="E103" s="81"/>
      <c r="F103" s="57"/>
      <c r="G103" s="58"/>
      <c r="H103" s="61"/>
      <c r="I103" s="77"/>
    </row>
    <row r="104" spans="1:9" ht="15.75" customHeight="1" x14ac:dyDescent="0.4">
      <c r="A104" s="56">
        <v>89</v>
      </c>
      <c r="B104" s="61"/>
      <c r="C104" s="77"/>
      <c r="D104" s="80"/>
      <c r="E104" s="81"/>
      <c r="F104" s="57"/>
      <c r="G104" s="58"/>
      <c r="H104" s="61"/>
      <c r="I104" s="77"/>
    </row>
    <row r="105" spans="1:9" ht="15.75" customHeight="1" x14ac:dyDescent="0.4">
      <c r="A105" s="56">
        <v>90</v>
      </c>
      <c r="B105" s="61"/>
      <c r="C105" s="77"/>
      <c r="D105" s="80"/>
      <c r="E105" s="81"/>
      <c r="F105" s="57"/>
      <c r="G105" s="58"/>
      <c r="H105" s="61"/>
      <c r="I105" s="77"/>
    </row>
    <row r="106" spans="1:9" ht="15.75" customHeight="1" x14ac:dyDescent="0.4">
      <c r="A106" s="56">
        <v>91</v>
      </c>
      <c r="B106" s="61"/>
      <c r="C106" s="77"/>
      <c r="D106" s="80"/>
      <c r="E106" s="81"/>
      <c r="F106" s="57"/>
      <c r="G106" s="58"/>
      <c r="H106" s="61"/>
      <c r="I106" s="77"/>
    </row>
    <row r="107" spans="1:9" ht="15.75" customHeight="1" x14ac:dyDescent="0.4">
      <c r="A107" s="56">
        <v>92</v>
      </c>
      <c r="B107" s="61"/>
      <c r="C107" s="77"/>
      <c r="D107" s="80"/>
      <c r="E107" s="81"/>
      <c r="F107" s="57"/>
      <c r="G107" s="58"/>
      <c r="H107" s="61"/>
      <c r="I107" s="77"/>
    </row>
    <row r="108" spans="1:9" ht="15.75" customHeight="1" x14ac:dyDescent="0.4">
      <c r="A108" s="56">
        <v>93</v>
      </c>
      <c r="B108" s="61"/>
      <c r="C108" s="77"/>
      <c r="D108" s="80"/>
      <c r="E108" s="81"/>
      <c r="F108" s="57"/>
      <c r="G108" s="58"/>
      <c r="H108" s="61"/>
      <c r="I108" s="77"/>
    </row>
    <row r="109" spans="1:9" ht="15.75" customHeight="1" x14ac:dyDescent="0.4">
      <c r="A109" s="56">
        <v>94</v>
      </c>
      <c r="B109" s="61"/>
      <c r="C109" s="77"/>
      <c r="D109" s="80"/>
      <c r="E109" s="81"/>
      <c r="F109" s="57"/>
      <c r="G109" s="58"/>
      <c r="H109" s="61"/>
      <c r="I109" s="77"/>
    </row>
    <row r="110" spans="1:9" ht="15.75" customHeight="1" x14ac:dyDescent="0.4">
      <c r="A110" s="56">
        <v>95</v>
      </c>
      <c r="B110" s="61"/>
      <c r="C110" s="77"/>
      <c r="D110" s="80"/>
      <c r="E110" s="81"/>
      <c r="F110" s="57"/>
      <c r="G110" s="58"/>
      <c r="H110" s="61"/>
      <c r="I110" s="77"/>
    </row>
    <row r="111" spans="1:9" ht="15.75" customHeight="1" x14ac:dyDescent="0.4">
      <c r="A111" s="56">
        <v>96</v>
      </c>
      <c r="B111" s="61"/>
      <c r="C111" s="77"/>
      <c r="D111" s="80"/>
      <c r="E111" s="81"/>
      <c r="F111" s="57"/>
      <c r="G111" s="58"/>
      <c r="H111" s="61"/>
      <c r="I111" s="77"/>
    </row>
    <row r="112" spans="1:9" ht="15.75" customHeight="1" x14ac:dyDescent="0.4">
      <c r="A112" s="56">
        <v>97</v>
      </c>
      <c r="B112" s="61"/>
      <c r="C112" s="77"/>
      <c r="D112" s="80"/>
      <c r="E112" s="81"/>
      <c r="F112" s="57"/>
      <c r="G112" s="58"/>
      <c r="H112" s="61"/>
      <c r="I112" s="77"/>
    </row>
    <row r="113" spans="1:9" ht="15.75" customHeight="1" x14ac:dyDescent="0.4">
      <c r="A113" s="56">
        <v>98</v>
      </c>
      <c r="B113" s="61"/>
      <c r="C113" s="77"/>
      <c r="D113" s="80"/>
      <c r="E113" s="81"/>
      <c r="F113" s="57"/>
      <c r="G113" s="58"/>
      <c r="H113" s="61"/>
      <c r="I113" s="77"/>
    </row>
    <row r="114" spans="1:9" ht="15.75" customHeight="1" x14ac:dyDescent="0.4">
      <c r="A114" s="56">
        <v>99</v>
      </c>
      <c r="B114" s="61"/>
      <c r="C114" s="77"/>
      <c r="D114" s="80"/>
      <c r="E114" s="81"/>
      <c r="F114" s="57"/>
      <c r="G114" s="58"/>
      <c r="H114" s="61"/>
      <c r="I114" s="77"/>
    </row>
    <row r="115" spans="1:9" ht="15.75" customHeight="1" x14ac:dyDescent="0.4">
      <c r="A115" s="56">
        <v>100</v>
      </c>
      <c r="B115" s="61"/>
      <c r="C115" s="77"/>
      <c r="D115" s="83"/>
      <c r="E115" s="84"/>
      <c r="F115" s="57"/>
      <c r="G115" s="58"/>
      <c r="H115" s="61"/>
      <c r="I115" s="77"/>
    </row>
    <row r="116" spans="1:9" ht="15" customHeight="1" x14ac:dyDescent="0.4">
      <c r="A116" s="50" t="s">
        <v>122</v>
      </c>
    </row>
  </sheetData>
  <mergeCells count="56">
    <mergeCell ref="A2:I2"/>
    <mergeCell ref="C10:D10"/>
    <mergeCell ref="C11:D11"/>
    <mergeCell ref="C4:F4"/>
    <mergeCell ref="A4:B4"/>
    <mergeCell ref="A5:B5"/>
    <mergeCell ref="C5:F5"/>
    <mergeCell ref="A6:B6"/>
    <mergeCell ref="C6:F6"/>
    <mergeCell ref="A7:B7"/>
    <mergeCell ref="A8:B8"/>
    <mergeCell ref="A9:B9"/>
    <mergeCell ref="C7:D7"/>
    <mergeCell ref="C8:D8"/>
    <mergeCell ref="C9:D9"/>
    <mergeCell ref="A10:B10"/>
    <mergeCell ref="H14:H15"/>
    <mergeCell ref="I14:I15"/>
    <mergeCell ref="F14:G14"/>
    <mergeCell ref="D25:E25"/>
    <mergeCell ref="A11:B11"/>
    <mergeCell ref="A12:B12"/>
    <mergeCell ref="A14:A15"/>
    <mergeCell ref="B14:B15"/>
    <mergeCell ref="C14:C15"/>
    <mergeCell ref="C12:D12"/>
    <mergeCell ref="D14:E15"/>
    <mergeCell ref="D26:E26"/>
    <mergeCell ref="D27:E27"/>
    <mergeCell ref="D28:E28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44:E44"/>
    <mergeCell ref="D115:E115"/>
    <mergeCell ref="D39:E39"/>
    <mergeCell ref="D40:E40"/>
    <mergeCell ref="D41:E41"/>
    <mergeCell ref="D42:E42"/>
    <mergeCell ref="D43:E43"/>
  </mergeCells>
  <phoneticPr fontId="1"/>
  <pageMargins left="0" right="0" top="0.43307086614173229" bottom="0" header="0" footer="0"/>
  <pageSetup paperSize="9" scale="90" orientation="landscape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A72C367-3EDB-4AFF-AA25-7FE6C3DF86B3}">
          <x14:formula1>
            <xm:f>県連専用触らないで下さい!$D$2:$D$5</xm:f>
          </x14:formula1>
          <xm:sqref>E8:E12</xm:sqref>
        </x14:dataValidation>
        <x14:dataValidation type="list" allowBlank="1" showInputMessage="1" showErrorMessage="1" xr:uid="{7542DA71-13FF-4FCC-836F-441F454EDD1A}">
          <x14:formula1>
            <xm:f>県連専用触らないで下さい!$B$1:$C$1</xm:f>
          </x14:formula1>
          <xm:sqref>C16:C115</xm:sqref>
        </x14:dataValidation>
        <x14:dataValidation type="list" allowBlank="1" showInputMessage="1" showErrorMessage="1" xr:uid="{7D8705B0-D213-4E08-A320-E55031571831}">
          <x14:formula1>
            <xm:f>県連専用触らないで下さい!$A$2:$A$14</xm:f>
          </x14:formula1>
          <xm:sqref>I16:I115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AB862-4CD8-44A9-BD30-DCD79F4B9443}">
  <dimension ref="A1:V39"/>
  <sheetViews>
    <sheetView topLeftCell="A16" workbookViewId="0">
      <selection activeCell="V25" sqref="V25"/>
    </sheetView>
  </sheetViews>
  <sheetFormatPr defaultColWidth="9" defaultRowHeight="13.5" x14ac:dyDescent="0.15"/>
  <cols>
    <col min="1" max="3" width="4.125" style="1" customWidth="1"/>
    <col min="4" max="15" width="4.875" style="1" customWidth="1"/>
    <col min="16" max="16" width="3.5" style="1" bestFit="1" customWidth="1"/>
    <col min="17" max="17" width="6.125" style="1" customWidth="1"/>
    <col min="18" max="18" width="3.375" style="1" bestFit="1" customWidth="1"/>
    <col min="19" max="19" width="14.75" style="1" customWidth="1"/>
    <col min="20" max="16384" width="9" style="1"/>
  </cols>
  <sheetData>
    <row r="1" spans="1:19" s="50" customFormat="1" ht="24.75" customHeight="1" x14ac:dyDescent="0.4">
      <c r="A1" s="74" t="s">
        <v>114</v>
      </c>
    </row>
    <row r="2" spans="1:19" s="60" customFormat="1" ht="18" customHeight="1" x14ac:dyDescent="0.2">
      <c r="A2" s="175" t="s">
        <v>120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</row>
    <row r="3" spans="1:19" ht="6" customHeight="1" thickBot="1" x14ac:dyDescent="0.2"/>
    <row r="4" spans="1:19" ht="18" customHeight="1" thickBot="1" x14ac:dyDescent="0.2">
      <c r="A4" s="117" t="s">
        <v>72</v>
      </c>
      <c r="B4" s="117"/>
      <c r="C4" s="117"/>
      <c r="D4" s="117">
        <f>最初に①合格者名簿を作成!C4</f>
        <v>0</v>
      </c>
      <c r="E4" s="117"/>
      <c r="F4" s="117"/>
      <c r="G4" s="117"/>
      <c r="H4" s="117"/>
      <c r="I4" s="117"/>
      <c r="J4" s="117"/>
      <c r="K4" s="117"/>
      <c r="L4" s="117"/>
      <c r="N4" s="157" t="s">
        <v>76</v>
      </c>
      <c r="O4" s="157"/>
      <c r="P4" s="158"/>
      <c r="Q4" s="151"/>
      <c r="R4" s="152"/>
      <c r="S4" s="153"/>
    </row>
    <row r="5" spans="1:19" ht="18" customHeight="1" thickBot="1" x14ac:dyDescent="0.2">
      <c r="A5" s="117" t="s">
        <v>73</v>
      </c>
      <c r="B5" s="117"/>
      <c r="C5" s="117"/>
      <c r="D5" s="120">
        <f>最初に①合格者名簿を作成!C5</f>
        <v>0</v>
      </c>
      <c r="E5" s="120"/>
      <c r="F5" s="120"/>
      <c r="G5" s="120"/>
      <c r="H5" s="120"/>
      <c r="I5" s="120"/>
      <c r="J5" s="120"/>
      <c r="K5" s="120"/>
      <c r="L5" s="120"/>
      <c r="N5" s="159" t="s">
        <v>10</v>
      </c>
      <c r="O5" s="159"/>
      <c r="P5" s="160"/>
      <c r="Q5" s="154"/>
      <c r="R5" s="155"/>
      <c r="S5" s="156"/>
    </row>
    <row r="6" spans="1:19" ht="18" customHeight="1" x14ac:dyDescent="0.15">
      <c r="A6" s="117" t="s">
        <v>74</v>
      </c>
      <c r="B6" s="117"/>
      <c r="C6" s="117"/>
      <c r="D6" s="117">
        <f>最初に①合格者名簿を作成!C6</f>
        <v>0</v>
      </c>
      <c r="E6" s="117"/>
      <c r="F6" s="117"/>
      <c r="G6" s="117"/>
      <c r="H6" s="117"/>
      <c r="I6" s="117"/>
      <c r="J6" s="117"/>
      <c r="K6" s="117"/>
      <c r="L6" s="117"/>
      <c r="N6" s="47" t="s">
        <v>140</v>
      </c>
    </row>
    <row r="7" spans="1:19" ht="18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4"/>
    </row>
    <row r="8" spans="1:19" ht="18" customHeight="1" x14ac:dyDescent="0.15">
      <c r="A8" s="5" t="s">
        <v>12</v>
      </c>
      <c r="B8" s="6"/>
      <c r="C8" s="6"/>
      <c r="D8" s="7"/>
      <c r="E8" s="7"/>
      <c r="F8" s="7"/>
      <c r="G8" s="7"/>
      <c r="H8" s="7"/>
      <c r="I8" s="7"/>
      <c r="J8" s="7"/>
      <c r="K8" s="7"/>
      <c r="L8" s="7"/>
      <c r="M8" s="8"/>
      <c r="N8" s="8"/>
      <c r="O8" s="8"/>
      <c r="P8" s="8"/>
      <c r="Q8" s="161" t="s">
        <v>115</v>
      </c>
      <c r="R8" s="159"/>
      <c r="S8" s="159"/>
    </row>
    <row r="9" spans="1:19" ht="18" customHeight="1" x14ac:dyDescent="0.15">
      <c r="A9" s="132"/>
      <c r="B9" s="133"/>
      <c r="C9" s="134"/>
      <c r="D9" s="121" t="s">
        <v>81</v>
      </c>
      <c r="E9" s="122"/>
      <c r="F9" s="121" t="s">
        <v>82</v>
      </c>
      <c r="G9" s="122"/>
      <c r="H9" s="121" t="s">
        <v>83</v>
      </c>
      <c r="I9" s="122"/>
      <c r="J9" s="121" t="s">
        <v>84</v>
      </c>
      <c r="K9" s="122"/>
      <c r="L9" s="121" t="s">
        <v>85</v>
      </c>
      <c r="M9" s="122"/>
      <c r="N9" s="121" t="s">
        <v>86</v>
      </c>
      <c r="O9" s="122"/>
      <c r="P9" s="66"/>
      <c r="Q9" s="159"/>
      <c r="R9" s="159"/>
      <c r="S9" s="159"/>
    </row>
    <row r="10" spans="1:19" ht="18" customHeight="1" x14ac:dyDescent="0.15">
      <c r="A10" s="123" t="s">
        <v>13</v>
      </c>
      <c r="B10" s="124"/>
      <c r="C10" s="125"/>
      <c r="D10" s="126">
        <f>県連専用触らないで下さい!$E2</f>
        <v>1000</v>
      </c>
      <c r="E10" s="127"/>
      <c r="F10" s="126">
        <f>県連専用触らないで下さい!$E3</f>
        <v>800</v>
      </c>
      <c r="G10" s="127"/>
      <c r="H10" s="126">
        <f>県連専用触らないで下さい!$E4</f>
        <v>700</v>
      </c>
      <c r="I10" s="127"/>
      <c r="J10" s="126">
        <f>県連専用触らないで下さい!$E5</f>
        <v>700</v>
      </c>
      <c r="K10" s="127"/>
      <c r="L10" s="126">
        <f>県連専用触らないで下さい!$E6</f>
        <v>700</v>
      </c>
      <c r="M10" s="127"/>
      <c r="N10" s="126">
        <f>県連専用触らないで下さい!$E7</f>
        <v>600</v>
      </c>
      <c r="O10" s="127"/>
      <c r="P10" s="67"/>
      <c r="Q10" s="159"/>
      <c r="R10" s="159"/>
      <c r="S10" s="159"/>
    </row>
    <row r="11" spans="1:19" s="7" customFormat="1" ht="18" customHeight="1" thickBot="1" x14ac:dyDescent="0.2">
      <c r="A11" s="128" t="s">
        <v>14</v>
      </c>
      <c r="B11" s="129"/>
      <c r="C11" s="130"/>
      <c r="D11" s="9" t="s">
        <v>15</v>
      </c>
      <c r="E11" s="9" t="s">
        <v>16</v>
      </c>
      <c r="F11" s="9" t="s">
        <v>15</v>
      </c>
      <c r="G11" s="9" t="s">
        <v>16</v>
      </c>
      <c r="H11" s="9" t="s">
        <v>15</v>
      </c>
      <c r="I11" s="9" t="s">
        <v>16</v>
      </c>
      <c r="J11" s="9" t="s">
        <v>15</v>
      </c>
      <c r="K11" s="9" t="s">
        <v>16</v>
      </c>
      <c r="L11" s="9" t="s">
        <v>17</v>
      </c>
      <c r="M11" s="9" t="s">
        <v>18</v>
      </c>
      <c r="N11" s="9" t="s">
        <v>17</v>
      </c>
      <c r="O11" s="9" t="s">
        <v>18</v>
      </c>
      <c r="P11" s="4"/>
      <c r="Q11" s="4"/>
    </row>
    <row r="12" spans="1:19" s="4" customFormat="1" ht="18" customHeight="1" thickBot="1" x14ac:dyDescent="0.45">
      <c r="A12" s="128" t="s">
        <v>19</v>
      </c>
      <c r="B12" s="129"/>
      <c r="C12" s="137"/>
      <c r="D12" s="187"/>
      <c r="E12" s="188"/>
      <c r="F12" s="187"/>
      <c r="G12" s="188"/>
      <c r="H12" s="187"/>
      <c r="I12" s="188"/>
      <c r="J12" s="187"/>
      <c r="K12" s="188"/>
      <c r="L12" s="187"/>
      <c r="M12" s="188"/>
      <c r="N12" s="187"/>
      <c r="O12" s="189"/>
      <c r="P12" s="129" t="s">
        <v>20</v>
      </c>
      <c r="Q12" s="129"/>
      <c r="R12" s="130"/>
      <c r="S12" s="10"/>
    </row>
    <row r="13" spans="1:19" s="13" customFormat="1" ht="18" customHeight="1" x14ac:dyDescent="0.4">
      <c r="A13" s="128" t="s">
        <v>21</v>
      </c>
      <c r="B13" s="129"/>
      <c r="C13" s="130"/>
      <c r="D13" s="135">
        <f>D12+E12</f>
        <v>0</v>
      </c>
      <c r="E13" s="136"/>
      <c r="F13" s="135">
        <f>F12+G12</f>
        <v>0</v>
      </c>
      <c r="G13" s="136"/>
      <c r="H13" s="135">
        <f>H12+I12</f>
        <v>0</v>
      </c>
      <c r="I13" s="136"/>
      <c r="J13" s="135">
        <f>J12+K12</f>
        <v>0</v>
      </c>
      <c r="K13" s="136"/>
      <c r="L13" s="135">
        <f>L12+M12</f>
        <v>0</v>
      </c>
      <c r="M13" s="136"/>
      <c r="N13" s="135">
        <f>N12+O12</f>
        <v>0</v>
      </c>
      <c r="O13" s="136"/>
      <c r="P13" s="144">
        <f>SUM(D13:O13)</f>
        <v>0</v>
      </c>
      <c r="Q13" s="145"/>
      <c r="R13" s="11" t="s">
        <v>22</v>
      </c>
      <c r="S13" s="12"/>
    </row>
    <row r="14" spans="1:19" s="7" customFormat="1" ht="18" customHeight="1" x14ac:dyDescent="0.15">
      <c r="A14" s="128" t="s">
        <v>23</v>
      </c>
      <c r="B14" s="129"/>
      <c r="C14" s="130"/>
      <c r="D14" s="131">
        <f>D13*D10</f>
        <v>0</v>
      </c>
      <c r="E14" s="131"/>
      <c r="F14" s="131">
        <f>F13*F10</f>
        <v>0</v>
      </c>
      <c r="G14" s="131"/>
      <c r="H14" s="131">
        <f>H13*H10</f>
        <v>0</v>
      </c>
      <c r="I14" s="131"/>
      <c r="J14" s="131">
        <f>J13*J10</f>
        <v>0</v>
      </c>
      <c r="K14" s="131"/>
      <c r="L14" s="131">
        <f>L13*L10</f>
        <v>0</v>
      </c>
      <c r="M14" s="131"/>
      <c r="N14" s="131">
        <f>N13*N10</f>
        <v>0</v>
      </c>
      <c r="O14" s="131"/>
      <c r="P14" s="147">
        <f>SUM(D14:O14)</f>
        <v>0</v>
      </c>
      <c r="Q14" s="148"/>
      <c r="R14" s="14" t="s">
        <v>88</v>
      </c>
      <c r="S14" s="12"/>
    </row>
    <row r="15" spans="1:19" s="7" customFormat="1" ht="18" customHeight="1" x14ac:dyDescent="0.15">
      <c r="A15" s="82" t="s">
        <v>141</v>
      </c>
      <c r="D15" s="15"/>
      <c r="E15" s="15"/>
      <c r="F15" s="15"/>
      <c r="G15" s="15"/>
      <c r="H15" s="15"/>
      <c r="I15" s="15"/>
      <c r="J15" s="65"/>
      <c r="K15" s="18"/>
      <c r="L15" s="18"/>
      <c r="M15" s="48"/>
      <c r="N15" s="19"/>
      <c r="O15" s="19" t="s">
        <v>91</v>
      </c>
      <c r="P15" s="146">
        <f>P14*0.3</f>
        <v>0</v>
      </c>
      <c r="Q15" s="146"/>
      <c r="R15" s="17" t="s">
        <v>89</v>
      </c>
      <c r="S15" s="12"/>
    </row>
    <row r="16" spans="1:19" s="7" customFormat="1" ht="18" customHeight="1" x14ac:dyDescent="0.15"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6"/>
      <c r="O16" s="16" t="s">
        <v>25</v>
      </c>
      <c r="P16" s="146">
        <f>P14-P15</f>
        <v>0</v>
      </c>
      <c r="Q16" s="146"/>
      <c r="R16" s="20" t="s">
        <v>90</v>
      </c>
      <c r="S16" s="12"/>
    </row>
    <row r="17" spans="1:19" s="7" customFormat="1" ht="18" customHeight="1" x14ac:dyDescent="0.15">
      <c r="A17" s="5" t="s">
        <v>26</v>
      </c>
      <c r="B17" s="21"/>
      <c r="C17" s="21"/>
      <c r="D17" s="22"/>
      <c r="E17" s="22"/>
      <c r="F17" s="22"/>
      <c r="G17" s="22"/>
      <c r="H17" s="22"/>
      <c r="I17" s="22"/>
      <c r="J17" s="22"/>
      <c r="K17" s="22"/>
      <c r="L17" s="22"/>
      <c r="M17" s="23"/>
      <c r="N17" s="23"/>
      <c r="O17" s="23"/>
      <c r="P17" s="23"/>
      <c r="Q17" s="22"/>
      <c r="R17" s="22"/>
      <c r="S17" s="22"/>
    </row>
    <row r="18" spans="1:19" s="13" customFormat="1" ht="19.5" customHeight="1" x14ac:dyDescent="0.4">
      <c r="A18" s="164" t="s">
        <v>27</v>
      </c>
      <c r="B18" s="165"/>
      <c r="C18" s="165"/>
      <c r="D18" s="170" t="s">
        <v>28</v>
      </c>
      <c r="E18" s="117" t="s">
        <v>112</v>
      </c>
      <c r="F18" s="128"/>
      <c r="G18" s="163" t="s">
        <v>29</v>
      </c>
      <c r="H18" s="138" t="s">
        <v>30</v>
      </c>
      <c r="I18" s="139"/>
      <c r="J18" s="139"/>
      <c r="K18" s="139"/>
      <c r="L18" s="139"/>
      <c r="M18" s="139"/>
      <c r="N18" s="139"/>
      <c r="O18" s="139"/>
      <c r="P18" s="140"/>
      <c r="Q18" s="119" t="s">
        <v>31</v>
      </c>
      <c r="R18" s="119"/>
      <c r="S18" s="119"/>
    </row>
    <row r="19" spans="1:19" s="13" customFormat="1" ht="19.5" customHeight="1" thickBot="1" x14ac:dyDescent="0.45">
      <c r="A19" s="166"/>
      <c r="B19" s="167"/>
      <c r="C19" s="167"/>
      <c r="D19" s="170"/>
      <c r="E19" s="43" t="s">
        <v>4</v>
      </c>
      <c r="F19" s="44" t="s">
        <v>5</v>
      </c>
      <c r="G19" s="163"/>
      <c r="H19" s="141"/>
      <c r="I19" s="142"/>
      <c r="J19" s="142"/>
      <c r="K19" s="142"/>
      <c r="L19" s="142"/>
      <c r="M19" s="142"/>
      <c r="N19" s="142"/>
      <c r="O19" s="142"/>
      <c r="P19" s="143"/>
      <c r="Q19" s="119"/>
      <c r="R19" s="119"/>
      <c r="S19" s="119"/>
    </row>
    <row r="20" spans="1:19" s="13" customFormat="1" ht="30" customHeight="1" thickBot="1" x14ac:dyDescent="0.2">
      <c r="A20" s="179" t="s">
        <v>136</v>
      </c>
      <c r="B20" s="129"/>
      <c r="C20" s="137"/>
      <c r="D20" s="190"/>
      <c r="E20" s="41">
        <f>県連専用触らないで下さい!B14</f>
        <v>0</v>
      </c>
      <c r="F20" s="41">
        <f>県連専用触らないで下さい!C14</f>
        <v>0</v>
      </c>
      <c r="G20" s="39">
        <f t="shared" ref="G20" si="0">D20-E20-F20</f>
        <v>0</v>
      </c>
      <c r="H20" s="176">
        <f>県連専用触らないで下さい!F8</f>
        <v>3000</v>
      </c>
      <c r="I20" s="177"/>
      <c r="J20" s="177"/>
      <c r="K20" s="45" t="s">
        <v>33</v>
      </c>
      <c r="L20" s="40">
        <f>E20+F20</f>
        <v>0</v>
      </c>
      <c r="M20" s="49" t="s">
        <v>34</v>
      </c>
      <c r="N20" s="178">
        <f>H20*L20</f>
        <v>0</v>
      </c>
      <c r="O20" s="178"/>
      <c r="P20" s="14" t="s">
        <v>24</v>
      </c>
      <c r="Q20" s="180" t="s">
        <v>137</v>
      </c>
      <c r="R20" s="180"/>
      <c r="S20" s="180"/>
    </row>
    <row r="21" spans="1:19" s="25" customFormat="1" ht="18" customHeight="1" x14ac:dyDescent="0.15">
      <c r="A21" s="128" t="s">
        <v>32</v>
      </c>
      <c r="B21" s="129"/>
      <c r="C21" s="137"/>
      <c r="D21" s="190"/>
      <c r="E21" s="41">
        <f>県連専用触らないで下さい!B2+県連専用触らないで下さい!B8</f>
        <v>0</v>
      </c>
      <c r="F21" s="42">
        <f>県連専用触らないで下さい!C2+県連専用触らないで下さい!C8</f>
        <v>0</v>
      </c>
      <c r="G21" s="39">
        <f t="shared" ref="G21:G26" si="1">D21-E21-F21</f>
        <v>0</v>
      </c>
      <c r="H21" s="176">
        <f>県連専用触らないで下さい!F2</f>
        <v>1600</v>
      </c>
      <c r="I21" s="177"/>
      <c r="J21" s="177"/>
      <c r="K21" s="45" t="s">
        <v>33</v>
      </c>
      <c r="L21" s="40">
        <f t="shared" ref="L21:L26" si="2">E21+F21</f>
        <v>0</v>
      </c>
      <c r="M21" s="49" t="s">
        <v>34</v>
      </c>
      <c r="N21" s="178">
        <f t="shared" ref="N21:N26" si="3">H21*L21</f>
        <v>0</v>
      </c>
      <c r="O21" s="178"/>
      <c r="P21" s="14" t="s">
        <v>24</v>
      </c>
      <c r="Q21" s="118"/>
      <c r="R21" s="118"/>
      <c r="S21" s="118"/>
    </row>
    <row r="22" spans="1:19" s="7" customFormat="1" ht="18" customHeight="1" x14ac:dyDescent="0.15">
      <c r="A22" s="128" t="s">
        <v>35</v>
      </c>
      <c r="B22" s="129"/>
      <c r="C22" s="137"/>
      <c r="D22" s="191"/>
      <c r="E22" s="41">
        <f>県連専用触らないで下さい!B3+県連専用触らないで下さい!B9</f>
        <v>0</v>
      </c>
      <c r="F22" s="42">
        <f>県連専用触らないで下さい!C3+県連専用触らないで下さい!C9</f>
        <v>0</v>
      </c>
      <c r="G22" s="39">
        <f t="shared" si="1"/>
        <v>0</v>
      </c>
      <c r="H22" s="176">
        <f>県連専用触らないで下さい!F3</f>
        <v>1400</v>
      </c>
      <c r="I22" s="177"/>
      <c r="J22" s="177"/>
      <c r="K22" s="45" t="s">
        <v>33</v>
      </c>
      <c r="L22" s="40">
        <f t="shared" si="2"/>
        <v>0</v>
      </c>
      <c r="M22" s="49" t="s">
        <v>34</v>
      </c>
      <c r="N22" s="178">
        <f t="shared" si="3"/>
        <v>0</v>
      </c>
      <c r="O22" s="178"/>
      <c r="P22" s="14" t="s">
        <v>24</v>
      </c>
      <c r="Q22" s="118"/>
      <c r="R22" s="118"/>
      <c r="S22" s="118"/>
    </row>
    <row r="23" spans="1:19" s="7" customFormat="1" ht="18" customHeight="1" x14ac:dyDescent="0.15">
      <c r="A23" s="128" t="s">
        <v>36</v>
      </c>
      <c r="B23" s="129"/>
      <c r="C23" s="137"/>
      <c r="D23" s="191"/>
      <c r="E23" s="41">
        <f>県連専用触らないで下さい!B4+県連専用触らないで下さい!B10</f>
        <v>0</v>
      </c>
      <c r="F23" s="42">
        <f>県連専用触らないで下さい!C4+県連専用触らないで下さい!C10</f>
        <v>0</v>
      </c>
      <c r="G23" s="39">
        <f t="shared" si="1"/>
        <v>0</v>
      </c>
      <c r="H23" s="176">
        <f>県連専用触らないで下さい!F4</f>
        <v>1300</v>
      </c>
      <c r="I23" s="177"/>
      <c r="J23" s="177"/>
      <c r="K23" s="45" t="s">
        <v>33</v>
      </c>
      <c r="L23" s="40">
        <f t="shared" si="2"/>
        <v>0</v>
      </c>
      <c r="M23" s="49" t="s">
        <v>34</v>
      </c>
      <c r="N23" s="178">
        <f t="shared" si="3"/>
        <v>0</v>
      </c>
      <c r="O23" s="178"/>
      <c r="P23" s="14" t="s">
        <v>24</v>
      </c>
      <c r="Q23" s="118"/>
      <c r="R23" s="118"/>
      <c r="S23" s="118"/>
    </row>
    <row r="24" spans="1:19" s="7" customFormat="1" ht="18" customHeight="1" x14ac:dyDescent="0.15">
      <c r="A24" s="128" t="s">
        <v>37</v>
      </c>
      <c r="B24" s="129"/>
      <c r="C24" s="137"/>
      <c r="D24" s="191"/>
      <c r="E24" s="41">
        <f>県連専用触らないで下さい!B5+県連専用触らないで下さい!B11</f>
        <v>0</v>
      </c>
      <c r="F24" s="42">
        <f>県連専用触らないで下さい!C5+県連専用触らないで下さい!C11</f>
        <v>0</v>
      </c>
      <c r="G24" s="39">
        <f t="shared" si="1"/>
        <v>0</v>
      </c>
      <c r="H24" s="176">
        <f>県連専用触らないで下さい!F5</f>
        <v>1200</v>
      </c>
      <c r="I24" s="177"/>
      <c r="J24" s="177"/>
      <c r="K24" s="45" t="s">
        <v>33</v>
      </c>
      <c r="L24" s="40">
        <f t="shared" si="2"/>
        <v>0</v>
      </c>
      <c r="M24" s="49" t="s">
        <v>34</v>
      </c>
      <c r="N24" s="178">
        <f t="shared" si="3"/>
        <v>0</v>
      </c>
      <c r="O24" s="178"/>
      <c r="P24" s="14" t="s">
        <v>24</v>
      </c>
      <c r="Q24" s="118"/>
      <c r="R24" s="118"/>
      <c r="S24" s="118"/>
    </row>
    <row r="25" spans="1:19" s="7" customFormat="1" ht="18" customHeight="1" x14ac:dyDescent="0.15">
      <c r="A25" s="128" t="s">
        <v>38</v>
      </c>
      <c r="B25" s="129"/>
      <c r="C25" s="137"/>
      <c r="D25" s="191"/>
      <c r="E25" s="41">
        <f>県連専用触らないで下さい!B6+県連専用触らないで下さい!B12</f>
        <v>0</v>
      </c>
      <c r="F25" s="42">
        <f>県連専用触らないで下さい!C6+県連専用触らないで下さい!C12</f>
        <v>0</v>
      </c>
      <c r="G25" s="39">
        <f t="shared" si="1"/>
        <v>0</v>
      </c>
      <c r="H25" s="176">
        <f>県連専用触らないで下さい!F6</f>
        <v>1100</v>
      </c>
      <c r="I25" s="177"/>
      <c r="J25" s="177"/>
      <c r="K25" s="45" t="s">
        <v>33</v>
      </c>
      <c r="L25" s="40">
        <f t="shared" si="2"/>
        <v>0</v>
      </c>
      <c r="M25" s="49" t="s">
        <v>34</v>
      </c>
      <c r="N25" s="178">
        <f t="shared" si="3"/>
        <v>0</v>
      </c>
      <c r="O25" s="178"/>
      <c r="P25" s="14" t="s">
        <v>24</v>
      </c>
      <c r="Q25" s="118"/>
      <c r="R25" s="118"/>
      <c r="S25" s="118"/>
    </row>
    <row r="26" spans="1:19" s="7" customFormat="1" ht="18" customHeight="1" thickBot="1" x14ac:dyDescent="0.2">
      <c r="A26" s="128" t="s">
        <v>87</v>
      </c>
      <c r="B26" s="129"/>
      <c r="C26" s="137"/>
      <c r="D26" s="191"/>
      <c r="E26" s="41">
        <f>県連専用触らないで下さい!B7+県連専用触らないで下さい!B13</f>
        <v>0</v>
      </c>
      <c r="F26" s="42">
        <f>県連専用触らないで下さい!C7+県連専用触らないで下さい!C13</f>
        <v>0</v>
      </c>
      <c r="G26" s="39">
        <f t="shared" si="1"/>
        <v>0</v>
      </c>
      <c r="H26" s="176">
        <f>県連専用触らないで下さい!F7</f>
        <v>1000</v>
      </c>
      <c r="I26" s="177"/>
      <c r="J26" s="177"/>
      <c r="K26" s="45" t="s">
        <v>33</v>
      </c>
      <c r="L26" s="40">
        <f t="shared" si="2"/>
        <v>0</v>
      </c>
      <c r="M26" s="49" t="s">
        <v>34</v>
      </c>
      <c r="N26" s="178">
        <f t="shared" si="3"/>
        <v>0</v>
      </c>
      <c r="O26" s="178"/>
      <c r="P26" s="14" t="s">
        <v>24</v>
      </c>
      <c r="Q26" s="118"/>
      <c r="R26" s="118"/>
      <c r="S26" s="118"/>
    </row>
    <row r="27" spans="1:19" s="7" customFormat="1" ht="33" customHeight="1" thickBot="1" x14ac:dyDescent="0.2">
      <c r="A27" s="183" t="s">
        <v>39</v>
      </c>
      <c r="B27" s="124"/>
      <c r="C27" s="184"/>
      <c r="D27" s="192"/>
      <c r="E27" s="193"/>
      <c r="F27" s="194"/>
      <c r="G27" s="46">
        <f>D27-E27</f>
        <v>0</v>
      </c>
      <c r="H27" s="185"/>
      <c r="I27" s="186"/>
      <c r="J27" s="186"/>
      <c r="K27" s="186"/>
      <c r="L27" s="186"/>
      <c r="M27" s="186"/>
      <c r="N27" s="186"/>
      <c r="O27" s="186"/>
      <c r="P27" s="186"/>
      <c r="Q27" s="172"/>
      <c r="R27" s="173"/>
      <c r="S27" s="174"/>
    </row>
    <row r="28" spans="1:19" s="7" customFormat="1" ht="18" customHeight="1" thickBot="1" x14ac:dyDescent="0.2">
      <c r="J28" s="22"/>
      <c r="K28" s="22"/>
      <c r="L28" s="22"/>
      <c r="M28" s="26" t="s">
        <v>40</v>
      </c>
      <c r="N28" s="171">
        <f>SUM(N20:O26)</f>
        <v>0</v>
      </c>
      <c r="O28" s="171"/>
      <c r="P28" s="68" t="s">
        <v>24</v>
      </c>
      <c r="Q28" s="13" t="s">
        <v>92</v>
      </c>
    </row>
    <row r="29" spans="1:19" s="7" customFormat="1" ht="18" customHeight="1" thickBot="1" x14ac:dyDescent="0.2">
      <c r="K29" s="181" t="s">
        <v>41</v>
      </c>
      <c r="L29" s="182"/>
      <c r="M29" s="182"/>
      <c r="N29" s="168">
        <f>P16+N28</f>
        <v>0</v>
      </c>
      <c r="O29" s="169"/>
      <c r="P29" s="27" t="s">
        <v>24</v>
      </c>
      <c r="Q29" s="149" t="s">
        <v>42</v>
      </c>
      <c r="R29" s="149"/>
      <c r="S29" s="149"/>
    </row>
    <row r="30" spans="1:19" s="7" customFormat="1" ht="18" customHeight="1" x14ac:dyDescent="0.15">
      <c r="I30" s="28"/>
      <c r="J30" s="28"/>
      <c r="K30" s="28"/>
      <c r="L30" s="28"/>
      <c r="M30" s="28"/>
      <c r="N30" s="28"/>
      <c r="O30" s="28"/>
      <c r="P30" s="28"/>
      <c r="Q30" s="149"/>
      <c r="R30" s="149"/>
      <c r="S30" s="149"/>
    </row>
    <row r="31" spans="1:19" s="7" customFormat="1" ht="18" customHeight="1" x14ac:dyDescent="0.15">
      <c r="A31" s="5" t="s">
        <v>43</v>
      </c>
      <c r="K31" s="28"/>
      <c r="L31" s="28"/>
      <c r="M31" s="28"/>
      <c r="N31" s="28"/>
      <c r="O31" s="28"/>
      <c r="P31" s="28"/>
      <c r="Q31" s="28"/>
      <c r="R31" s="28"/>
      <c r="S31" s="32"/>
    </row>
    <row r="32" spans="1:19" s="29" customFormat="1" ht="33" customHeight="1" x14ac:dyDescent="0.4">
      <c r="A32" s="30" t="s">
        <v>44</v>
      </c>
      <c r="B32" s="149" t="s">
        <v>116</v>
      </c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</row>
    <row r="33" spans="1:22" s="31" customFormat="1" ht="33" customHeight="1" thickBot="1" x14ac:dyDescent="0.45">
      <c r="A33" s="30"/>
      <c r="C33" s="150" t="s">
        <v>46</v>
      </c>
      <c r="D33" s="150"/>
      <c r="E33" s="150"/>
      <c r="F33" s="150"/>
      <c r="G33" s="150"/>
      <c r="H33" s="150"/>
      <c r="I33" s="150"/>
      <c r="J33" s="150" t="s">
        <v>77</v>
      </c>
      <c r="K33" s="150"/>
      <c r="L33" s="150"/>
      <c r="M33" s="150"/>
      <c r="N33" s="150"/>
      <c r="O33" s="150"/>
      <c r="P33" s="150"/>
      <c r="Q33" s="150"/>
      <c r="R33" s="150"/>
      <c r="S33" s="150"/>
    </row>
    <row r="34" spans="1:22" s="29" customFormat="1" ht="15" customHeight="1" thickBot="1" x14ac:dyDescent="0.45">
      <c r="A34" s="30" t="s">
        <v>45</v>
      </c>
      <c r="B34" s="149" t="s">
        <v>93</v>
      </c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79">
        <f>N29</f>
        <v>0</v>
      </c>
      <c r="T34" s="31"/>
      <c r="U34" s="31"/>
      <c r="V34" s="31"/>
    </row>
    <row r="35" spans="1:22" s="29" customFormat="1" ht="16.5" customHeight="1" x14ac:dyDescent="0.4">
      <c r="A35" s="30"/>
      <c r="B35" s="149" t="s">
        <v>119</v>
      </c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T35" s="31"/>
    </row>
    <row r="36" spans="1:22" s="29" customFormat="1" ht="3.75" customHeight="1" x14ac:dyDescent="0.4">
      <c r="A36" s="30"/>
      <c r="B36" s="32"/>
      <c r="C36" s="32"/>
      <c r="D36" s="32"/>
      <c r="E36" s="32"/>
      <c r="F36" s="32"/>
      <c r="G36" s="33"/>
      <c r="H36" s="33"/>
      <c r="I36" s="33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1"/>
      <c r="U36" s="31"/>
      <c r="V36" s="31"/>
    </row>
    <row r="37" spans="1:22" s="29" customFormat="1" ht="36" customHeight="1" x14ac:dyDescent="0.4">
      <c r="B37" s="162" t="s">
        <v>117</v>
      </c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</row>
    <row r="38" spans="1:22" s="7" customFormat="1" ht="32.25" customHeight="1" x14ac:dyDescent="0.15">
      <c r="A38" s="30" t="s">
        <v>47</v>
      </c>
      <c r="B38" s="149" t="s">
        <v>118</v>
      </c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</row>
    <row r="39" spans="1:22" s="31" customFormat="1" ht="21" customHeight="1" x14ac:dyDescent="0.4">
      <c r="C39" s="150" t="s">
        <v>48</v>
      </c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</row>
  </sheetData>
  <mergeCells count="97">
    <mergeCell ref="A20:C20"/>
    <mergeCell ref="H20:J20"/>
    <mergeCell ref="N20:O20"/>
    <mergeCell ref="Q20:S20"/>
    <mergeCell ref="B35:L35"/>
    <mergeCell ref="K29:M29"/>
    <mergeCell ref="J33:S33"/>
    <mergeCell ref="Q29:S30"/>
    <mergeCell ref="A25:C25"/>
    <mergeCell ref="A26:C26"/>
    <mergeCell ref="H25:J25"/>
    <mergeCell ref="H26:J26"/>
    <mergeCell ref="N25:O25"/>
    <mergeCell ref="N26:O26"/>
    <mergeCell ref="A27:C27"/>
    <mergeCell ref="H27:P27"/>
    <mergeCell ref="N28:O28"/>
    <mergeCell ref="Q27:S27"/>
    <mergeCell ref="Q26:S26"/>
    <mergeCell ref="B34:R34"/>
    <mergeCell ref="A2:S2"/>
    <mergeCell ref="A24:C24"/>
    <mergeCell ref="A21:C21"/>
    <mergeCell ref="A22:C22"/>
    <mergeCell ref="H21:J21"/>
    <mergeCell ref="H22:J22"/>
    <mergeCell ref="H23:J23"/>
    <mergeCell ref="H24:J24"/>
    <mergeCell ref="N22:O22"/>
    <mergeCell ref="N23:O23"/>
    <mergeCell ref="N24:O24"/>
    <mergeCell ref="N21:O21"/>
    <mergeCell ref="B38:S38"/>
    <mergeCell ref="C39:S39"/>
    <mergeCell ref="Q4:S4"/>
    <mergeCell ref="Q5:S5"/>
    <mergeCell ref="N4:P4"/>
    <mergeCell ref="N5:P5"/>
    <mergeCell ref="Q8:S10"/>
    <mergeCell ref="B32:S32"/>
    <mergeCell ref="C33:I33"/>
    <mergeCell ref="B37:R37"/>
    <mergeCell ref="E18:F18"/>
    <mergeCell ref="G18:G19"/>
    <mergeCell ref="A18:C19"/>
    <mergeCell ref="N29:O29"/>
    <mergeCell ref="D18:D19"/>
    <mergeCell ref="A23:C23"/>
    <mergeCell ref="F10:G10"/>
    <mergeCell ref="E27:F27"/>
    <mergeCell ref="H18:P19"/>
    <mergeCell ref="P12:R12"/>
    <mergeCell ref="P13:Q13"/>
    <mergeCell ref="L14:M14"/>
    <mergeCell ref="P15:Q15"/>
    <mergeCell ref="P16:Q16"/>
    <mergeCell ref="P14:Q14"/>
    <mergeCell ref="N13:O13"/>
    <mergeCell ref="N14:O14"/>
    <mergeCell ref="L13:M13"/>
    <mergeCell ref="D13:E13"/>
    <mergeCell ref="F13:G13"/>
    <mergeCell ref="H13:I13"/>
    <mergeCell ref="J13:K13"/>
    <mergeCell ref="A12:C12"/>
    <mergeCell ref="N9:O9"/>
    <mergeCell ref="N10:O10"/>
    <mergeCell ref="A14:C14"/>
    <mergeCell ref="D14:E14"/>
    <mergeCell ref="F14:G14"/>
    <mergeCell ref="H14:I14"/>
    <mergeCell ref="J14:K14"/>
    <mergeCell ref="H10:I10"/>
    <mergeCell ref="J10:K10"/>
    <mergeCell ref="L10:M10"/>
    <mergeCell ref="A9:C9"/>
    <mergeCell ref="D9:E9"/>
    <mergeCell ref="F9:G9"/>
    <mergeCell ref="H9:I9"/>
    <mergeCell ref="J9:K9"/>
    <mergeCell ref="A13:C13"/>
    <mergeCell ref="D6:L6"/>
    <mergeCell ref="A4:C4"/>
    <mergeCell ref="D4:L4"/>
    <mergeCell ref="Q25:S25"/>
    <mergeCell ref="Q18:S19"/>
    <mergeCell ref="Q21:S21"/>
    <mergeCell ref="Q22:S22"/>
    <mergeCell ref="Q23:S23"/>
    <mergeCell ref="Q24:S24"/>
    <mergeCell ref="A5:C5"/>
    <mergeCell ref="D5:L5"/>
    <mergeCell ref="A6:C6"/>
    <mergeCell ref="L9:M9"/>
    <mergeCell ref="A10:C10"/>
    <mergeCell ref="D10:E10"/>
    <mergeCell ref="A11:C11"/>
  </mergeCells>
  <phoneticPr fontId="1"/>
  <conditionalFormatting sqref="A2 T2:IO7 C3:S3 M4:N4 N4:N5 Q4:Q5 A4:A7 D5:N5 M6:P6 M7:R7 T8:IS8 D9:P9 T9:IN10 A10 D11:IN11 A12:A14 T12:IM14 S12:S16 D13:E16 R13:R16 F14:P14 K15:L15 C15:C16 N15:P16 T15:IK16 F16:G16 G18:H18 Q18 E18:E19 T18:IJ27 D20:H20 K20:M26 P20:Q26 A20:A27 D21:G26 H21:H27 Q27 M28 P28:IJ28 C29:D29 H29 K29 N29 P29 T29:IK29 C30:I30 T30:IM30 C31:K31 T31:IO31 B32 T32:IN32 B33:C33 J33:S33 V33:XFD34 B34 S34:S35 C35:L35 AF35:XFD35 G36 V36:XFD36 B36:B38 B37:R37 T37:W37 AO37:XFD37 W38:XFD38 B39:C39 T39:XFD39 C40:XFD65505">
    <cfRule type="cellIs" dxfId="9" priority="10" stopIfTrue="1" operator="equal">
      <formula>0</formula>
    </cfRule>
  </conditionalFormatting>
  <conditionalFormatting sqref="A17:A18">
    <cfRule type="cellIs" dxfId="8" priority="4" stopIfTrue="1" operator="equal">
      <formula>0</formula>
    </cfRule>
  </conditionalFormatting>
  <conditionalFormatting sqref="A8:C8 H8:Q8">
    <cfRule type="cellIs" dxfId="7" priority="6" stopIfTrue="1" operator="equal">
      <formula>0</formula>
    </cfRule>
  </conditionalFormatting>
  <conditionalFormatting sqref="B17:C17 J17:IS17">
    <cfRule type="cellIs" dxfId="6" priority="5" stopIfTrue="1" operator="equal">
      <formula>0</formula>
    </cfRule>
  </conditionalFormatting>
  <conditionalFormatting sqref="D4 D6 D10 F10 H10 J10 L10 N10 D18">
    <cfRule type="cellIs" dxfId="5" priority="11" stopIfTrue="1" operator="equal">
      <formula>0</formula>
    </cfRule>
  </conditionalFormatting>
  <conditionalFormatting sqref="D27 G27">
    <cfRule type="cellIs" dxfId="4" priority="8" stopIfTrue="1" operator="equal">
      <formula>0</formula>
    </cfRule>
  </conditionalFormatting>
  <conditionalFormatting sqref="D12:O12">
    <cfRule type="cellIs" dxfId="3" priority="3" stopIfTrue="1" operator="equal">
      <formula>0</formula>
    </cfRule>
  </conditionalFormatting>
  <conditionalFormatting sqref="F13:O13">
    <cfRule type="cellIs" dxfId="2" priority="2" stopIfTrue="1" operator="equal">
      <formula>0</formula>
    </cfRule>
  </conditionalFormatting>
  <pageMargins left="0.39370078740157483" right="0" top="0.39370078740157483" bottom="0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9FA21-B2C2-42E5-BEF3-E90754D67051}">
  <dimension ref="A1:AI17"/>
  <sheetViews>
    <sheetView workbookViewId="0"/>
  </sheetViews>
  <sheetFormatPr defaultRowHeight="18.75" x14ac:dyDescent="0.4"/>
  <cols>
    <col min="1" max="1" width="17.25" bestFit="1" customWidth="1"/>
    <col min="2" max="2" width="13.875" customWidth="1"/>
    <col min="3" max="3" width="12.5" customWidth="1"/>
    <col min="4" max="4" width="16.125" customWidth="1"/>
    <col min="5" max="6" width="7.125" bestFit="1" customWidth="1"/>
    <col min="7" max="13" width="3.375" bestFit="1" customWidth="1"/>
    <col min="14" max="16" width="3.5" bestFit="1" customWidth="1"/>
    <col min="17" max="17" width="6.375" customWidth="1"/>
    <col min="18" max="31" width="4.625" customWidth="1"/>
    <col min="32" max="35" width="11.75" customWidth="1"/>
    <col min="36" max="36" width="5.875" customWidth="1"/>
    <col min="37" max="37" width="11.125" customWidth="1"/>
  </cols>
  <sheetData>
    <row r="1" spans="1:35" x14ac:dyDescent="0.4">
      <c r="A1" t="s">
        <v>75</v>
      </c>
      <c r="B1" t="s">
        <v>4</v>
      </c>
      <c r="C1" t="s">
        <v>5</v>
      </c>
      <c r="E1" t="s">
        <v>94</v>
      </c>
      <c r="F1" t="s">
        <v>95</v>
      </c>
    </row>
    <row r="2" spans="1:35" x14ac:dyDescent="0.4">
      <c r="A2" t="s">
        <v>123</v>
      </c>
      <c r="B2">
        <f>COUNTIFS(最初に①合格者名簿を作成!$I$16:$I$115,$A2,最初に①合格者名簿を作成!$C$16:$C$115,$B$1)</f>
        <v>0</v>
      </c>
      <c r="C2">
        <f>COUNTIFS(最初に①合格者名簿を作成!$I$16:$I$115,$A2,最初に①合格者名簿を作成!$C$16:$C$115,$C$1)</f>
        <v>0</v>
      </c>
      <c r="D2" t="s">
        <v>63</v>
      </c>
      <c r="E2" s="70">
        <v>1000</v>
      </c>
      <c r="F2" s="69">
        <v>1600</v>
      </c>
      <c r="G2" s="69"/>
      <c r="H2" s="69"/>
      <c r="J2" s="67"/>
      <c r="L2" s="67"/>
      <c r="N2" s="67"/>
      <c r="P2" s="67"/>
    </row>
    <row r="3" spans="1:35" x14ac:dyDescent="0.4">
      <c r="A3" t="s">
        <v>124</v>
      </c>
      <c r="B3">
        <f>COUNTIFS(最初に①合格者名簿を作成!$I$16:$I$115,$A3,最初に①合格者名簿を作成!$C$16:$C$115,$B$1)</f>
        <v>0</v>
      </c>
      <c r="C3">
        <f>COUNTIFS(最初に①合格者名簿を作成!$I$16:$I$115,$A3,最初に①合格者名簿を作成!$C$16:$C$115,$C$1)</f>
        <v>0</v>
      </c>
      <c r="D3" t="s">
        <v>64</v>
      </c>
      <c r="E3" s="70">
        <v>800</v>
      </c>
      <c r="F3" s="69">
        <v>1400</v>
      </c>
      <c r="G3" s="69"/>
      <c r="H3" s="69"/>
    </row>
    <row r="4" spans="1:35" x14ac:dyDescent="0.4">
      <c r="A4" t="s">
        <v>125</v>
      </c>
      <c r="B4">
        <f>COUNTIFS(最初に①合格者名簿を作成!$I$16:$I$115,$A4,最初に①合格者名簿を作成!$C$16:$C$115,$B$1)</f>
        <v>0</v>
      </c>
      <c r="C4">
        <f>COUNTIFS(最初に①合格者名簿を作成!$I$16:$I$115,$A4,最初に①合格者名簿を作成!$C$16:$C$115,$C$1)</f>
        <v>0</v>
      </c>
      <c r="D4" t="s">
        <v>65</v>
      </c>
      <c r="E4" s="70">
        <v>700</v>
      </c>
      <c r="F4" s="69">
        <v>1300</v>
      </c>
      <c r="G4" s="69"/>
      <c r="H4" s="69"/>
    </row>
    <row r="5" spans="1:35" x14ac:dyDescent="0.4">
      <c r="A5" t="s">
        <v>126</v>
      </c>
      <c r="B5">
        <f>COUNTIFS(最初に①合格者名簿を作成!$I$16:$I$115,$A5,最初に①合格者名簿を作成!$C$16:$C$115,$B$1)</f>
        <v>0</v>
      </c>
      <c r="C5">
        <f>COUNTIFS(最初に①合格者名簿を作成!$I$16:$I$115,$A5,最初に①合格者名簿を作成!$C$16:$C$115,$C$1)</f>
        <v>0</v>
      </c>
      <c r="D5" t="s">
        <v>66</v>
      </c>
      <c r="E5" s="70">
        <v>700</v>
      </c>
      <c r="F5" s="69">
        <v>1200</v>
      </c>
      <c r="G5" s="69"/>
      <c r="H5" s="69"/>
    </row>
    <row r="6" spans="1:35" x14ac:dyDescent="0.4">
      <c r="A6" t="s">
        <v>127</v>
      </c>
      <c r="B6">
        <f>COUNTIFS(最初に①合格者名簿を作成!$I$16:$I$115,$A6,最初に①合格者名簿を作成!$C$16:$C$115,$B$1)</f>
        <v>0</v>
      </c>
      <c r="C6">
        <f>COUNTIFS(最初に①合格者名簿を作成!$I$16:$I$115,$A6,最初に①合格者名簿を作成!$C$16:$C$115,$C$1)</f>
        <v>0</v>
      </c>
      <c r="E6" s="70">
        <v>700</v>
      </c>
      <c r="F6" s="69">
        <v>1100</v>
      </c>
      <c r="G6" s="69"/>
      <c r="H6" s="69"/>
    </row>
    <row r="7" spans="1:35" x14ac:dyDescent="0.4">
      <c r="A7" t="s">
        <v>128</v>
      </c>
      <c r="B7">
        <f>COUNTIFS(最初に①合格者名簿を作成!$I$16:$I$115,$A7,最初に①合格者名簿を作成!$C$16:$C$115,$B$1)</f>
        <v>0</v>
      </c>
      <c r="C7">
        <f>COUNTIFS(最初に①合格者名簿を作成!$I$16:$I$115,$A7,最初に①合格者名簿を作成!$C$16:$C$115,$C$1)</f>
        <v>0</v>
      </c>
      <c r="E7" s="70">
        <v>600</v>
      </c>
      <c r="F7" s="69">
        <v>1000</v>
      </c>
      <c r="G7" s="69"/>
      <c r="H7" s="69"/>
    </row>
    <row r="8" spans="1:35" x14ac:dyDescent="0.4">
      <c r="A8" t="s">
        <v>129</v>
      </c>
      <c r="B8">
        <f>COUNTIFS(最初に①合格者名簿を作成!$I$16:$I$115,$A8,最初に①合格者名簿を作成!$C$16:$C$115,$B$1)</f>
        <v>0</v>
      </c>
      <c r="C8">
        <f>COUNTIFS(最初に①合格者名簿を作成!$I$16:$I$115,$A8,最初に①合格者名簿を作成!$C$16:$C$115,$C$1)</f>
        <v>0</v>
      </c>
      <c r="D8" t="s">
        <v>135</v>
      </c>
      <c r="E8" s="70"/>
      <c r="F8" s="69">
        <v>3000</v>
      </c>
      <c r="G8" s="69"/>
      <c r="H8" s="69"/>
    </row>
    <row r="9" spans="1:35" x14ac:dyDescent="0.4">
      <c r="A9" t="s">
        <v>130</v>
      </c>
      <c r="B9">
        <f>COUNTIFS(最初に①合格者名簿を作成!$I$16:$I$115,$A9,最初に①合格者名簿を作成!$C$16:$C$115,$B$1)</f>
        <v>0</v>
      </c>
      <c r="C9">
        <f>COUNTIFS(最初に①合格者名簿を作成!$I$16:$I$115,$A9,最初に①合格者名簿を作成!$C$16:$C$115,$C$1)</f>
        <v>0</v>
      </c>
      <c r="E9" s="70"/>
      <c r="F9" s="69"/>
      <c r="G9" s="69"/>
      <c r="H9" s="69"/>
    </row>
    <row r="10" spans="1:35" x14ac:dyDescent="0.4">
      <c r="A10" t="s">
        <v>131</v>
      </c>
      <c r="B10">
        <f>COUNTIFS(最初に①合格者名簿を作成!$I$16:$I$115,$A10,最初に①合格者名簿を作成!$C$16:$C$115,$B$1)</f>
        <v>0</v>
      </c>
      <c r="C10">
        <f>COUNTIFS(最初に①合格者名簿を作成!$I$16:$I$115,$A10,最初に①合格者名簿を作成!$C$16:$C$115,$C$1)</f>
        <v>0</v>
      </c>
      <c r="E10" s="70"/>
      <c r="F10" s="69"/>
      <c r="G10" s="69"/>
      <c r="H10" s="69"/>
    </row>
    <row r="11" spans="1:35" x14ac:dyDescent="0.4">
      <c r="A11" t="s">
        <v>132</v>
      </c>
      <c r="B11">
        <f>COUNTIFS(最初に①合格者名簿を作成!$I$16:$I$115,$A11,最初に①合格者名簿を作成!$C$16:$C$115,$B$1)</f>
        <v>0</v>
      </c>
      <c r="C11">
        <f>COUNTIFS(最初に①合格者名簿を作成!$I$16:$I$115,$A11,最初に①合格者名簿を作成!$C$16:$C$115,$C$1)</f>
        <v>0</v>
      </c>
      <c r="E11" s="70"/>
      <c r="F11" s="69"/>
      <c r="G11" s="69"/>
      <c r="H11" s="69"/>
    </row>
    <row r="12" spans="1:35" x14ac:dyDescent="0.4">
      <c r="A12" t="s">
        <v>133</v>
      </c>
      <c r="B12">
        <f>COUNTIFS(最初に①合格者名簿を作成!$I$16:$I$115,$A12,最初に①合格者名簿を作成!$C$16:$C$115,$B$1)</f>
        <v>0</v>
      </c>
      <c r="C12">
        <f>COUNTIFS(最初に①合格者名簿を作成!$I$16:$I$115,$A12,最初に①合格者名簿を作成!$C$16:$C$115,$C$1)</f>
        <v>0</v>
      </c>
      <c r="E12" s="70"/>
      <c r="F12" s="69"/>
      <c r="G12" s="69"/>
      <c r="H12" s="69"/>
    </row>
    <row r="13" spans="1:35" x14ac:dyDescent="0.4">
      <c r="A13" t="s">
        <v>134</v>
      </c>
      <c r="B13">
        <f>COUNTIFS(最初に①合格者名簿を作成!$I$16:$I$115,$A13,最初に①合格者名簿を作成!$C$16:$C$115,$B$1)</f>
        <v>0</v>
      </c>
      <c r="C13">
        <f>COUNTIFS(最初に①合格者名簿を作成!$I$16:$I$115,$A13,最初に①合格者名簿を作成!$C$16:$C$115,$C$1)</f>
        <v>0</v>
      </c>
      <c r="E13" s="70"/>
      <c r="F13" s="69"/>
      <c r="G13" s="69"/>
      <c r="H13" s="69"/>
    </row>
    <row r="14" spans="1:35" x14ac:dyDescent="0.4">
      <c r="A14" t="s">
        <v>135</v>
      </c>
      <c r="B14">
        <f>COUNTIFS(最初に①合格者名簿を作成!$I$16:$I$115,$A14,最初に①合格者名簿を作成!$C$16:$C$115,$B$1)</f>
        <v>0</v>
      </c>
      <c r="C14">
        <f>COUNTIFS(最初に①合格者名簿を作成!$I$16:$I$115,$A14,最初に①合格者名簿を作成!$C$16:$C$115,$C$1)</f>
        <v>0</v>
      </c>
      <c r="E14" s="70"/>
      <c r="F14" s="69"/>
      <c r="G14" s="69"/>
      <c r="H14" s="69"/>
    </row>
    <row r="16" spans="1:35" s="36" customFormat="1" ht="36" customHeight="1" x14ac:dyDescent="0.4">
      <c r="A16" s="24" t="s">
        <v>49</v>
      </c>
      <c r="B16" s="34" t="s">
        <v>8</v>
      </c>
      <c r="C16" s="34" t="s">
        <v>9</v>
      </c>
      <c r="D16" s="34" t="s">
        <v>11</v>
      </c>
      <c r="E16" s="35" t="s">
        <v>50</v>
      </c>
      <c r="F16" s="35" t="s">
        <v>51</v>
      </c>
      <c r="G16" s="35" t="s">
        <v>52</v>
      </c>
      <c r="H16" s="35" t="s">
        <v>53</v>
      </c>
      <c r="I16" s="35" t="s">
        <v>54</v>
      </c>
      <c r="J16" s="35" t="s">
        <v>55</v>
      </c>
      <c r="K16" s="35" t="s">
        <v>56</v>
      </c>
      <c r="L16" s="35" t="s">
        <v>57</v>
      </c>
      <c r="M16" s="35" t="s">
        <v>58</v>
      </c>
      <c r="N16" s="35" t="s">
        <v>59</v>
      </c>
      <c r="O16" s="35" t="s">
        <v>60</v>
      </c>
      <c r="P16" s="35" t="s">
        <v>61</v>
      </c>
      <c r="Q16" s="35" t="s">
        <v>97</v>
      </c>
      <c r="R16" s="35" t="s">
        <v>98</v>
      </c>
      <c r="S16" s="35" t="s">
        <v>99</v>
      </c>
      <c r="T16" s="35" t="s">
        <v>100</v>
      </c>
      <c r="U16" s="35" t="s">
        <v>101</v>
      </c>
      <c r="V16" s="35" t="s">
        <v>102</v>
      </c>
      <c r="W16" s="35" t="s">
        <v>103</v>
      </c>
      <c r="X16" s="35" t="s">
        <v>104</v>
      </c>
      <c r="Y16" s="35" t="s">
        <v>105</v>
      </c>
      <c r="Z16" s="35" t="s">
        <v>106</v>
      </c>
      <c r="AA16" s="35" t="s">
        <v>107</v>
      </c>
      <c r="AB16" s="35" t="s">
        <v>108</v>
      </c>
      <c r="AC16" s="76"/>
      <c r="AD16" s="76"/>
      <c r="AE16" s="76"/>
      <c r="AF16" s="35" t="s">
        <v>109</v>
      </c>
      <c r="AG16" s="35" t="s">
        <v>110</v>
      </c>
      <c r="AH16" s="35" t="s">
        <v>111</v>
      </c>
      <c r="AI16" s="24" t="s">
        <v>62</v>
      </c>
    </row>
    <row r="17" spans="1:35" s="2" customFormat="1" x14ac:dyDescent="0.4">
      <c r="A17" s="37" t="s">
        <v>96</v>
      </c>
      <c r="B17" s="37">
        <f>②収支報告!D4</f>
        <v>0</v>
      </c>
      <c r="C17" s="38">
        <f>②収支報告!D5</f>
        <v>0</v>
      </c>
      <c r="D17" s="37">
        <f>②収支報告!D6</f>
        <v>0</v>
      </c>
      <c r="E17" s="37">
        <f>②収支報告!D12</f>
        <v>0</v>
      </c>
      <c r="F17" s="37">
        <f>②収支報告!E12</f>
        <v>0</v>
      </c>
      <c r="G17" s="37">
        <f>②収支報告!F12</f>
        <v>0</v>
      </c>
      <c r="H17" s="37">
        <f>②収支報告!G12</f>
        <v>0</v>
      </c>
      <c r="I17" s="37">
        <f>②収支報告!H12</f>
        <v>0</v>
      </c>
      <c r="J17" s="37">
        <f>②収支報告!I12</f>
        <v>0</v>
      </c>
      <c r="K17" s="37">
        <f>②収支報告!J12</f>
        <v>0</v>
      </c>
      <c r="L17" s="37">
        <f>②収支報告!K12</f>
        <v>0</v>
      </c>
      <c r="M17" s="37">
        <f>②収支報告!L12</f>
        <v>0</v>
      </c>
      <c r="N17" s="37">
        <f>②収支報告!M12</f>
        <v>0</v>
      </c>
      <c r="O17" s="37">
        <f>②収支報告!N12</f>
        <v>0</v>
      </c>
      <c r="P17" s="37">
        <f>②収支報告!O12</f>
        <v>0</v>
      </c>
      <c r="Q17" s="37">
        <f>B2</f>
        <v>0</v>
      </c>
      <c r="R17" s="37">
        <f>C2</f>
        <v>0</v>
      </c>
      <c r="S17" s="37">
        <f>B3</f>
        <v>0</v>
      </c>
      <c r="T17" s="37">
        <f>C3</f>
        <v>0</v>
      </c>
      <c r="U17" s="37">
        <f>B4</f>
        <v>0</v>
      </c>
      <c r="V17" s="37">
        <f>C4</f>
        <v>0</v>
      </c>
      <c r="W17" s="37">
        <f>B5</f>
        <v>0</v>
      </c>
      <c r="X17" s="37">
        <f>C5</f>
        <v>0</v>
      </c>
      <c r="Y17" s="37">
        <f>B6</f>
        <v>0</v>
      </c>
      <c r="Z17" s="37">
        <f>C6</f>
        <v>0</v>
      </c>
      <c r="AA17" s="37">
        <f>B7</f>
        <v>0</v>
      </c>
      <c r="AB17" s="37">
        <f>C7</f>
        <v>0</v>
      </c>
      <c r="AC17" s="71"/>
      <c r="AD17" s="71"/>
      <c r="AE17" s="71"/>
      <c r="AF17" s="73">
        <f>②収支報告!P16</f>
        <v>0</v>
      </c>
      <c r="AG17" s="73">
        <f>②収支報告!N28</f>
        <v>0</v>
      </c>
      <c r="AH17" s="71"/>
      <c r="AI17" s="72">
        <f>②収支報告!N29</f>
        <v>0</v>
      </c>
    </row>
  </sheetData>
  <phoneticPr fontId="1"/>
  <conditionalFormatting sqref="B16:D16">
    <cfRule type="cellIs" dxfId="1" priority="5" stopIfTrue="1" operator="equal">
      <formula>0</formula>
    </cfRule>
  </conditionalFormatting>
  <conditionalFormatting sqref="E2:F1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最初に①合格者名簿を作成</vt:lpstr>
      <vt:lpstr>②収支報告</vt:lpstr>
      <vt:lpstr>県連専用触らないで下さい</vt:lpstr>
      <vt:lpstr>最初に①合格者名簿を作成!Print_Titles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KAKUMURA Yuki 角村 祐季</dc:creator>
  <cp:lastModifiedBy>yoshio n</cp:lastModifiedBy>
  <cp:lastPrinted>2024-11-23T02:43:51Z</cp:lastPrinted>
  <dcterms:created xsi:type="dcterms:W3CDTF">2022-12-28T00:32:53Z</dcterms:created>
  <dcterms:modified xsi:type="dcterms:W3CDTF">2025-12-21T02:35:05Z</dcterms:modified>
</cp:coreProperties>
</file>