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兵庫県スキー連盟\2025badgetest\HPアップ書類\"/>
    </mc:Choice>
  </mc:AlternateContent>
  <xr:revisionPtr revIDLastSave="0" documentId="13_ncr:1_{CA37236C-8160-4083-9674-C76574FAB75A}" xr6:coauthVersionLast="47" xr6:coauthVersionMax="47" xr10:uidLastSave="{00000000-0000-0000-0000-000000000000}"/>
  <bookViews>
    <workbookView xWindow="-120" yWindow="-120" windowWidth="20730" windowHeight="11040" xr2:uid="{34754ACA-0C82-404C-AB3D-F7C4E8CC8836}"/>
  </bookViews>
  <sheets>
    <sheet name="①合格者名簿" sheetId="5" r:id="rId1"/>
    <sheet name="②収支報告" sheetId="10" r:id="rId2"/>
    <sheet name="県連専用触らないで下さい" sheetId="8" r:id="rId3"/>
  </sheets>
  <definedNames>
    <definedName name="_xlnm.Print_Titles" localSheetId="0">①合格者名簿!$14:$15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0" l="1"/>
  <c r="H20" i="10"/>
  <c r="F10" i="10" l="1"/>
  <c r="D10" i="10"/>
  <c r="F2" i="10"/>
  <c r="A10" i="8" l="1"/>
  <c r="B7" i="8"/>
  <c r="C7" i="8"/>
  <c r="C2" i="8"/>
  <c r="F20" i="10" s="1"/>
  <c r="H10" i="8"/>
  <c r="I10" i="8"/>
  <c r="J10" i="8"/>
  <c r="G10" i="8"/>
  <c r="D4" i="10"/>
  <c r="D6" i="10"/>
  <c r="D5" i="10"/>
  <c r="G22" i="10"/>
  <c r="F13" i="10"/>
  <c r="D13" i="10"/>
  <c r="H13" i="10" s="1"/>
  <c r="B2" i="8"/>
  <c r="E20" i="10" s="1"/>
  <c r="C3" i="8"/>
  <c r="F21" i="10" s="1"/>
  <c r="C4" i="8"/>
  <c r="C5" i="8"/>
  <c r="C6" i="8"/>
  <c r="B6" i="8"/>
  <c r="B5" i="8"/>
  <c r="B4" i="8"/>
  <c r="B3" i="8"/>
  <c r="E21" i="10" s="1"/>
  <c r="L20" i="10" l="1"/>
  <c r="L21" i="10"/>
  <c r="F14" i="10"/>
  <c r="T10" i="8"/>
  <c r="U10" i="8"/>
  <c r="V10" i="8"/>
  <c r="S10" i="8"/>
  <c r="G20" i="10"/>
  <c r="G21" i="10"/>
  <c r="AG10" i="8"/>
  <c r="AF10" i="8"/>
  <c r="AE10" i="8"/>
  <c r="F10" i="8"/>
  <c r="E10" i="8"/>
  <c r="D10" i="8"/>
  <c r="C10" i="8"/>
  <c r="B10" i="8"/>
  <c r="N20" i="10" l="1"/>
  <c r="N21" i="10"/>
  <c r="D14" i="10"/>
  <c r="H14" i="10" s="1"/>
  <c r="N23" i="10" l="1"/>
  <c r="H15" i="10"/>
  <c r="H16" i="10" s="1"/>
  <c r="N24" i="10" l="1"/>
  <c r="S29" i="10" s="1"/>
  <c r="AH10" i="8" l="1"/>
</calcChain>
</file>

<file path=xl/sharedStrings.xml><?xml version="1.0" encoding="utf-8"?>
<sst xmlns="http://schemas.openxmlformats.org/spreadsheetml/2006/main" count="127" uniqueCount="112">
  <si>
    <t>検定員</t>
    <rPh sb="0" eb="3">
      <t>ケンテイイン</t>
    </rPh>
    <phoneticPr fontId="1"/>
  </si>
  <si>
    <t>性別</t>
    <rPh sb="0" eb="2">
      <t>セイベツ</t>
    </rPh>
    <phoneticPr fontId="1"/>
  </si>
  <si>
    <t>住所</t>
    <rPh sb="0" eb="2">
      <t>ジュウショ</t>
    </rPh>
    <phoneticPr fontId="1"/>
  </si>
  <si>
    <t>所属クラブ</t>
    <rPh sb="0" eb="2">
      <t>ショゾク</t>
    </rPh>
    <phoneticPr fontId="1"/>
  </si>
  <si>
    <t>主管団体名</t>
    <rPh sb="0" eb="2">
      <t>シュカン</t>
    </rPh>
    <rPh sb="2" eb="5">
      <t>ダンタイメイ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</si>
  <si>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</si>
  <si>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</si>
  <si>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主任検定員</t>
    <rPh sb="0" eb="2">
      <t>シュニン</t>
    </rPh>
    <rPh sb="2" eb="5">
      <t>ケンテイイン</t>
    </rPh>
    <phoneticPr fontId="1"/>
  </si>
  <si>
    <t>主管者</t>
    <rPh sb="0" eb="2">
      <t>シュカン</t>
    </rPh>
    <rPh sb="2" eb="3">
      <t>シャ</t>
    </rPh>
    <phoneticPr fontId="5"/>
  </si>
  <si>
    <t>検定日</t>
    <rPh sb="0" eb="3">
      <t>ケンテイビ</t>
    </rPh>
    <phoneticPr fontId="5"/>
  </si>
  <si>
    <t>報告書作成者</t>
    <rPh sb="0" eb="3">
      <t>ホウコクショ</t>
    </rPh>
    <rPh sb="3" eb="6">
      <t>サクセイシャ</t>
    </rPh>
    <phoneticPr fontId="5"/>
  </si>
  <si>
    <t>会場</t>
    <rPh sb="0" eb="2">
      <t>カイジョウ</t>
    </rPh>
    <phoneticPr fontId="5"/>
  </si>
  <si>
    <t>【　受検者　及び　検定料　】</t>
    <rPh sb="2" eb="5">
      <t>ジュケンシャ</t>
    </rPh>
    <rPh sb="6" eb="7">
      <t>オヨ</t>
    </rPh>
    <rPh sb="9" eb="12">
      <t>ケンテイリョウ</t>
    </rPh>
    <phoneticPr fontId="5"/>
  </si>
  <si>
    <t>検定料単価</t>
    <rPh sb="0" eb="3">
      <t>ケンテイリョウ</t>
    </rPh>
    <rPh sb="3" eb="5">
      <t>タンカ</t>
    </rPh>
    <phoneticPr fontId="5"/>
  </si>
  <si>
    <t>性別</t>
    <rPh sb="0" eb="1">
      <t>セイ</t>
    </rPh>
    <rPh sb="1" eb="2">
      <t>ベツ</t>
    </rPh>
    <phoneticPr fontId="5"/>
  </si>
  <si>
    <t>男</t>
    <rPh sb="0" eb="1">
      <t>ダン</t>
    </rPh>
    <phoneticPr fontId="5"/>
  </si>
  <si>
    <t>女</t>
    <rPh sb="0" eb="1">
      <t>ジョ</t>
    </rPh>
    <phoneticPr fontId="5"/>
  </si>
  <si>
    <t>人数</t>
    <rPh sb="0" eb="1">
      <t>ヒト</t>
    </rPh>
    <rPh sb="1" eb="2">
      <t>スウ</t>
    </rPh>
    <phoneticPr fontId="5"/>
  </si>
  <si>
    <t>小計</t>
    <rPh sb="0" eb="2">
      <t>ショウケイ</t>
    </rPh>
    <phoneticPr fontId="5"/>
  </si>
  <si>
    <t>計</t>
    <rPh sb="0" eb="1">
      <t>ケイ</t>
    </rPh>
    <phoneticPr fontId="5"/>
  </si>
  <si>
    <t>人</t>
    <rPh sb="0" eb="1">
      <t>ニン</t>
    </rPh>
    <phoneticPr fontId="5"/>
  </si>
  <si>
    <t>金額</t>
    <rPh sb="0" eb="1">
      <t>キン</t>
    </rPh>
    <rPh sb="1" eb="2">
      <t>ガク</t>
    </rPh>
    <phoneticPr fontId="5"/>
  </si>
  <si>
    <t>円</t>
    <rPh sb="0" eb="1">
      <t>エン</t>
    </rPh>
    <phoneticPr fontId="5"/>
  </si>
  <si>
    <t>①－②</t>
    <phoneticPr fontId="5"/>
  </si>
  <si>
    <t>【　バッジ収入 及び　事前講習修了証管理　】</t>
    <rPh sb="5" eb="7">
      <t>シュウニュウ</t>
    </rPh>
    <rPh sb="8" eb="9">
      <t>オヨ</t>
    </rPh>
    <rPh sb="11" eb="13">
      <t>ジゼン</t>
    </rPh>
    <rPh sb="13" eb="15">
      <t>コウシュウ</t>
    </rPh>
    <rPh sb="15" eb="17">
      <t>シュウリョウ</t>
    </rPh>
    <rPh sb="17" eb="18">
      <t>ショウ</t>
    </rPh>
    <rPh sb="18" eb="20">
      <t>カンリ</t>
    </rPh>
    <phoneticPr fontId="5"/>
  </si>
  <si>
    <t>項目</t>
    <rPh sb="0" eb="1">
      <t>コウ</t>
    </rPh>
    <rPh sb="1" eb="2">
      <t>メ</t>
    </rPh>
    <phoneticPr fontId="5"/>
  </si>
  <si>
    <t>検定前数</t>
    <rPh sb="0" eb="2">
      <t>ケンテイ</t>
    </rPh>
    <rPh sb="2" eb="3">
      <t>マエ</t>
    </rPh>
    <phoneticPr fontId="5"/>
  </si>
  <si>
    <t>使用数</t>
    <rPh sb="0" eb="1">
      <t>ツカ</t>
    </rPh>
    <rPh sb="1" eb="2">
      <t>ヨウ</t>
    </rPh>
    <rPh sb="2" eb="3">
      <t>スウ</t>
    </rPh>
    <phoneticPr fontId="5"/>
  </si>
  <si>
    <t>残数</t>
    <rPh sb="0" eb="2">
      <t>ザンスウ</t>
    </rPh>
    <phoneticPr fontId="5"/>
  </si>
  <si>
    <t>摘要</t>
    <rPh sb="0" eb="1">
      <t>チャク</t>
    </rPh>
    <rPh sb="1" eb="2">
      <t>ヨウ</t>
    </rPh>
    <phoneticPr fontId="5"/>
  </si>
  <si>
    <t>円×</t>
    <rPh sb="0" eb="1">
      <t>エン</t>
    </rPh>
    <phoneticPr fontId="5"/>
  </si>
  <si>
    <t>＝</t>
    <phoneticPr fontId="5"/>
  </si>
  <si>
    <t>バッジ等収入小計</t>
    <rPh sb="3" eb="4">
      <t>トウ</t>
    </rPh>
    <rPh sb="4" eb="6">
      <t>シュウニュウ</t>
    </rPh>
    <rPh sb="6" eb="8">
      <t>ショウケイ</t>
    </rPh>
    <phoneticPr fontId="5"/>
  </si>
  <si>
    <t>合計　③+④</t>
    <rPh sb="0" eb="1">
      <t>ゴウ</t>
    </rPh>
    <rPh sb="1" eb="2">
      <t>ケイ</t>
    </rPh>
    <phoneticPr fontId="5"/>
  </si>
  <si>
    <t>←下記の所定口座に振込みをお願いします。</t>
    <rPh sb="1" eb="3">
      <t>カキ</t>
    </rPh>
    <rPh sb="4" eb="6">
      <t>ショテイ</t>
    </rPh>
    <rPh sb="6" eb="8">
      <t>コウザ</t>
    </rPh>
    <rPh sb="9" eb="10">
      <t>フ</t>
    </rPh>
    <rPh sb="10" eb="11">
      <t>コ</t>
    </rPh>
    <rPh sb="14" eb="15">
      <t>ネガ</t>
    </rPh>
    <phoneticPr fontId="5"/>
  </si>
  <si>
    <t>【　主管所属団体への伝達事項　】</t>
    <phoneticPr fontId="5"/>
  </si>
  <si>
    <t>１．</t>
    <phoneticPr fontId="1"/>
  </si>
  <si>
    <t>２．</t>
  </si>
  <si>
    <t>級別テスト担当理事：庭山　善夫　　
　　　　　　　　　　　　　　　　　　</t>
    <rPh sb="0" eb="2">
      <t>キュウベツ</t>
    </rPh>
    <phoneticPr fontId="1"/>
  </si>
  <si>
    <t>３．</t>
  </si>
  <si>
    <t>　を下記口座に振り込んで下さい。</t>
    <phoneticPr fontId="5"/>
  </si>
  <si>
    <t>４．</t>
  </si>
  <si>
    <t>５．</t>
  </si>
  <si>
    <t>返却先：〒661-0044　尼崎市武庫町3丁目20-19　　庭山　善夫　　
　　　　　　　　　　　　　　　　　　</t>
    <rPh sb="0" eb="3">
      <t>ヘンキャクサキ</t>
    </rPh>
    <rPh sb="14" eb="17">
      <t>アマガサキシ</t>
    </rPh>
    <rPh sb="17" eb="20">
      <t>ムコチョウ</t>
    </rPh>
    <rPh sb="21" eb="23">
      <t>チョウメ</t>
    </rPh>
    <phoneticPr fontId="1"/>
  </si>
  <si>
    <t>種別</t>
    <rPh sb="0" eb="2">
      <t>シュベツ</t>
    </rPh>
    <phoneticPr fontId="5"/>
  </si>
  <si>
    <t>記入日</t>
    <rPh sb="0" eb="3">
      <t>キニュウビ</t>
    </rPh>
    <phoneticPr fontId="5"/>
  </si>
  <si>
    <t>作成者</t>
    <rPh sb="0" eb="3">
      <t>サクセイシャ</t>
    </rPh>
    <phoneticPr fontId="5"/>
  </si>
  <si>
    <t>暫定
一般</t>
    <rPh sb="0" eb="2">
      <t>ザンテイ</t>
    </rPh>
    <rPh sb="3" eb="5">
      <t>イッパン</t>
    </rPh>
    <phoneticPr fontId="5"/>
  </si>
  <si>
    <t>暫定
高校</t>
    <rPh sb="0" eb="2">
      <t>ザンテイ</t>
    </rPh>
    <rPh sb="3" eb="5">
      <t>コウコウ</t>
    </rPh>
    <phoneticPr fontId="5"/>
  </si>
  <si>
    <t>暫定
小中</t>
    <rPh sb="0" eb="2">
      <t>ザンテイ</t>
    </rPh>
    <rPh sb="3" eb="5">
      <t>ショウチュウ</t>
    </rPh>
    <phoneticPr fontId="5"/>
  </si>
  <si>
    <t>入金額</t>
    <rPh sb="0" eb="2">
      <t>ニュウキン</t>
    </rPh>
    <rPh sb="2" eb="3">
      <t>ガク</t>
    </rPh>
    <phoneticPr fontId="5"/>
  </si>
  <si>
    <t>A級</t>
    <rPh sb="1" eb="2">
      <t>キュウ</t>
    </rPh>
    <phoneticPr fontId="1"/>
  </si>
  <si>
    <t>B級</t>
    <rPh sb="1" eb="2">
      <t>キュウ</t>
    </rPh>
    <phoneticPr fontId="1"/>
  </si>
  <si>
    <t>C級</t>
    <rPh sb="1" eb="2">
      <t>キュウ</t>
    </rPh>
    <phoneticPr fontId="1"/>
  </si>
  <si>
    <t>名誉</t>
    <rPh sb="0" eb="2">
      <t>メイヨ</t>
    </rPh>
    <phoneticPr fontId="1"/>
  </si>
  <si>
    <t>No</t>
    <phoneticPr fontId="1"/>
  </si>
  <si>
    <t>資格級</t>
    <rPh sb="0" eb="2">
      <t>シカク</t>
    </rPh>
    <rPh sb="2" eb="3">
      <t>キュウ</t>
    </rPh>
    <phoneticPr fontId="1"/>
  </si>
  <si>
    <t>SAJ会員番号</t>
    <rPh sb="3" eb="7">
      <t>カイインバンゴウ</t>
    </rPh>
    <phoneticPr fontId="1"/>
  </si>
  <si>
    <t>検定実施日（西暦）</t>
    <rPh sb="0" eb="2">
      <t>ケンテイ</t>
    </rPh>
    <rPh sb="2" eb="4">
      <t>ジッシ</t>
    </rPh>
    <rPh sb="4" eb="5">
      <t>ビ</t>
    </rPh>
    <rPh sb="6" eb="8">
      <t>セイレキ</t>
    </rPh>
    <phoneticPr fontId="1"/>
  </si>
  <si>
    <t>検定会場</t>
    <rPh sb="0" eb="2">
      <t>ケンテイ</t>
    </rPh>
    <rPh sb="2" eb="4">
      <t>カイジョウ</t>
    </rPh>
    <phoneticPr fontId="1"/>
  </si>
  <si>
    <t>主管団体</t>
    <rPh sb="0" eb="2">
      <t>シュカン</t>
    </rPh>
    <rPh sb="2" eb="4">
      <t>ダンタイ</t>
    </rPh>
    <phoneticPr fontId="5"/>
  </si>
  <si>
    <t>検定実施日</t>
    <rPh sb="0" eb="2">
      <t>ケンテイ</t>
    </rPh>
    <rPh sb="2" eb="5">
      <t>ジッシビ</t>
    </rPh>
    <phoneticPr fontId="5"/>
  </si>
  <si>
    <t>検定会場</t>
    <rPh sb="0" eb="2">
      <t>ケンテイ</t>
    </rPh>
    <rPh sb="2" eb="4">
      <t>カイジョウ</t>
    </rPh>
    <phoneticPr fontId="5"/>
  </si>
  <si>
    <t>級</t>
    <rPh sb="0" eb="1">
      <t>キュウ</t>
    </rPh>
    <phoneticPr fontId="1"/>
  </si>
  <si>
    <t>作成日（西暦）</t>
    <rPh sb="0" eb="3">
      <t>サクセイビ</t>
    </rPh>
    <rPh sb="4" eb="6">
      <t>セイレキ</t>
    </rPh>
    <phoneticPr fontId="5"/>
  </si>
  <si>
    <t xml:space="preserve">メールアドレス：snowalligator@outlook.jp
電話：080-2718-2809 </t>
    <phoneticPr fontId="1"/>
  </si>
  <si>
    <t>郵便番号</t>
    <rPh sb="0" eb="2">
      <t>ユウビン</t>
    </rPh>
    <rPh sb="2" eb="4">
      <t>バンゴウ</t>
    </rPh>
    <phoneticPr fontId="1"/>
  </si>
  <si>
    <t>氏名</t>
    <rPh sb="0" eb="2">
      <t>シメイ</t>
    </rPh>
    <phoneticPr fontId="1"/>
  </si>
  <si>
    <t>円　①</t>
    <rPh sb="0" eb="1">
      <t>エン</t>
    </rPh>
    <phoneticPr fontId="5"/>
  </si>
  <si>
    <t>円　②</t>
    <rPh sb="0" eb="1">
      <t>エン</t>
    </rPh>
    <phoneticPr fontId="5"/>
  </si>
  <si>
    <t>円　③</t>
    <rPh sb="0" eb="1">
      <t>エン</t>
    </rPh>
    <phoneticPr fontId="5"/>
  </si>
  <si>
    <t xml:space="preserve">検定奨励金（30％） ①×0.3 </t>
    <rPh sb="0" eb="1">
      <t>ケン</t>
    </rPh>
    <rPh sb="1" eb="2">
      <t>サダム</t>
    </rPh>
    <rPh sb="2" eb="3">
      <t>ススム</t>
    </rPh>
    <rPh sb="3" eb="4">
      <t>ツトム</t>
    </rPh>
    <rPh sb="4" eb="5">
      <t>カネ</t>
    </rPh>
    <phoneticPr fontId="5"/>
  </si>
  <si>
    <t>④</t>
    <phoneticPr fontId="5"/>
  </si>
  <si>
    <r>
      <t>本書は検定終了後</t>
    </r>
    <r>
      <rPr>
        <b/>
        <sz val="12"/>
        <rFont val="ＭＳ Ｐゴシック"/>
        <family val="3"/>
        <charset val="128"/>
      </rPr>
      <t>1週間以内</t>
    </r>
    <r>
      <rPr>
        <sz val="12"/>
        <rFont val="ＭＳ Ｐゴシック"/>
        <family val="3"/>
        <charset val="128"/>
      </rPr>
      <t>に担当理事へメールにて、Excelデータ（pdfは不可）で下記アドレスまで送信願います。データ送信できない場合は担当理事までご相談下さい。</t>
    </r>
    <rPh sb="0" eb="2">
      <t>ホンショ</t>
    </rPh>
    <rPh sb="3" eb="5">
      <t>ケンテイ</t>
    </rPh>
    <rPh sb="5" eb="7">
      <t>シュウリョウ</t>
    </rPh>
    <rPh sb="7" eb="8">
      <t>ゴ</t>
    </rPh>
    <rPh sb="9" eb="11">
      <t>シュウカン</t>
    </rPh>
    <rPh sb="11" eb="13">
      <t>イナイ</t>
    </rPh>
    <phoneticPr fontId="5"/>
  </si>
  <si>
    <t>職業・会社名
学校名</t>
    <rPh sb="0" eb="2">
      <t>ショクギョウ</t>
    </rPh>
    <rPh sb="3" eb="6">
      <t>カイシャメイ</t>
    </rPh>
    <rPh sb="7" eb="10">
      <t>ガッコウメイ</t>
    </rPh>
    <phoneticPr fontId="1"/>
  </si>
  <si>
    <t>合格
プライズ</t>
    <rPh sb="0" eb="2">
      <t>ゴウカク</t>
    </rPh>
    <phoneticPr fontId="1"/>
  </si>
  <si>
    <t>クラウン</t>
    <phoneticPr fontId="1"/>
  </si>
  <si>
    <t>テクニカル</t>
    <phoneticPr fontId="1"/>
  </si>
  <si>
    <t>テクニカル</t>
    <phoneticPr fontId="1"/>
  </si>
  <si>
    <t>クラウン</t>
    <phoneticPr fontId="5"/>
  </si>
  <si>
    <t>テクニカル</t>
    <phoneticPr fontId="5"/>
  </si>
  <si>
    <t>事前講習
修了証</t>
    <rPh sb="0" eb="2">
      <t>ジゼン</t>
    </rPh>
    <rPh sb="2" eb="4">
      <t>コウシュウ</t>
    </rPh>
    <rPh sb="5" eb="7">
      <t>シュウリョウ</t>
    </rPh>
    <rPh sb="7" eb="8">
      <t>ショウ</t>
    </rPh>
    <phoneticPr fontId="5"/>
  </si>
  <si>
    <t>クラウン
男</t>
    <rPh sb="5" eb="6">
      <t>オトコ</t>
    </rPh>
    <phoneticPr fontId="5"/>
  </si>
  <si>
    <t>クラウン
女</t>
    <rPh sb="5" eb="6">
      <t>オンナ</t>
    </rPh>
    <phoneticPr fontId="5"/>
  </si>
  <si>
    <t>テクニカル
男</t>
    <rPh sb="6" eb="7">
      <t>オトコ</t>
    </rPh>
    <phoneticPr fontId="5"/>
  </si>
  <si>
    <t>テクニカル
女</t>
    <rPh sb="6" eb="7">
      <t>オンナ</t>
    </rPh>
    <phoneticPr fontId="5"/>
  </si>
  <si>
    <t>クラ合格
男</t>
    <rPh sb="2" eb="4">
      <t>ゴウカク</t>
    </rPh>
    <rPh sb="5" eb="6">
      <t>オトコ</t>
    </rPh>
    <phoneticPr fontId="5"/>
  </si>
  <si>
    <t>クラ合格
女</t>
    <rPh sb="2" eb="4">
      <t>ゴウカク</t>
    </rPh>
    <rPh sb="5" eb="6">
      <t>オンナ</t>
    </rPh>
    <phoneticPr fontId="5"/>
  </si>
  <si>
    <t>テク合格
男</t>
    <rPh sb="2" eb="4">
      <t>ゴウカク</t>
    </rPh>
    <rPh sb="5" eb="6">
      <t>オトコ</t>
    </rPh>
    <phoneticPr fontId="5"/>
  </si>
  <si>
    <t>テク合格
女</t>
    <rPh sb="2" eb="4">
      <t>ゴウカク</t>
    </rPh>
    <rPh sb="5" eb="6">
      <t>オンナ</t>
    </rPh>
    <phoneticPr fontId="5"/>
  </si>
  <si>
    <t>スキー</t>
    <phoneticPr fontId="1"/>
  </si>
  <si>
    <t>スノーボード</t>
    <phoneticPr fontId="1"/>
  </si>
  <si>
    <t>検定料</t>
    <rPh sb="0" eb="2">
      <t>ケンテイ</t>
    </rPh>
    <rPh sb="2" eb="3">
      <t>リョウ</t>
    </rPh>
    <phoneticPr fontId="1"/>
  </si>
  <si>
    <t>公認料</t>
    <rPh sb="0" eb="2">
      <t>コウニン</t>
    </rPh>
    <rPh sb="2" eb="3">
      <t>リョウ</t>
    </rPh>
    <phoneticPr fontId="1"/>
  </si>
  <si>
    <t>※まず最初にこのシート「①合格者名簿」を作成して下さい。</t>
    <rPh sb="3" eb="5">
      <t>サイショ</t>
    </rPh>
    <rPh sb="13" eb="16">
      <t>ゴウカクシャ</t>
    </rPh>
    <rPh sb="16" eb="18">
      <t>メイボ</t>
    </rPh>
    <rPh sb="20" eb="22">
      <t>サクセイ</t>
    </rPh>
    <rPh sb="24" eb="25">
      <t>クダ</t>
    </rPh>
    <phoneticPr fontId="1"/>
  </si>
  <si>
    <t>プライズテスト　合格者名簿</t>
    <phoneticPr fontId="1"/>
  </si>
  <si>
    <t>SAJ会員番号</t>
    <rPh sb="3" eb="5">
      <t>カイイン</t>
    </rPh>
    <rPh sb="5" eb="7">
      <t>バンゴウ</t>
    </rPh>
    <phoneticPr fontId="1"/>
  </si>
  <si>
    <t>公認料（バッジ等を含む）</t>
    <rPh sb="0" eb="2">
      <t>コウニン</t>
    </rPh>
    <rPh sb="2" eb="3">
      <t>リョウ</t>
    </rPh>
    <rPh sb="7" eb="8">
      <t>トウ</t>
    </rPh>
    <rPh sb="9" eb="10">
      <t>フク</t>
    </rPh>
    <phoneticPr fontId="5"/>
  </si>
  <si>
    <t>メールアドレス</t>
    <phoneticPr fontId="1"/>
  </si>
  <si>
    <t>※「①合格者名簿」を作成の後に、この「②収支報告」を作成して下さい。</t>
    <rPh sb="3" eb="6">
      <t>ゴウカクシャ</t>
    </rPh>
    <rPh sb="6" eb="8">
      <t>メイボ</t>
    </rPh>
    <rPh sb="10" eb="12">
      <t>サクセイ</t>
    </rPh>
    <rPh sb="13" eb="14">
      <t>アト</t>
    </rPh>
    <rPh sb="20" eb="22">
      <t>シュウシ</t>
    </rPh>
    <rPh sb="22" eb="24">
      <t>ホウコク</t>
    </rPh>
    <rPh sb="26" eb="28">
      <t>サクセイ</t>
    </rPh>
    <rPh sb="30" eb="31">
      <t>クダ</t>
    </rPh>
    <phoneticPr fontId="1"/>
  </si>
  <si>
    <t>プライズテスト　講習検定会　収支明細　・　合格者　報告書</t>
    <phoneticPr fontId="1"/>
  </si>
  <si>
    <t>　　　　　　　　　※注意
　　　黄色部分のみ入力願います
他の箇所は自動計算します</t>
    <rPh sb="24" eb="25">
      <t>ネガ</t>
    </rPh>
    <phoneticPr fontId="1"/>
  </si>
  <si>
    <t>振込先　：　たじま農業協同組合　日高支店　普通　口座番号：００８００５７
　　口座名義　一般財団法人　兵庫県スキー・スノーボード連盟　代表理事　一ノ本達己</t>
    <rPh sb="0" eb="2">
      <t>フリコミ</t>
    </rPh>
    <rPh sb="2" eb="3">
      <t>サキ</t>
    </rPh>
    <phoneticPr fontId="5"/>
  </si>
  <si>
    <t>受検者から集金いただいた検定料・公認料は、検定奨励金を差し引いた上記③と④の合計額</t>
    <rPh sb="0" eb="3">
      <t>ジュケンシャ</t>
    </rPh>
    <rPh sb="5" eb="7">
      <t>シュウキン</t>
    </rPh>
    <rPh sb="12" eb="14">
      <t>ケンテイ</t>
    </rPh>
    <rPh sb="16" eb="19">
      <t>コウニンリョウ</t>
    </rPh>
    <rPh sb="27" eb="28">
      <t>サ</t>
    </rPh>
    <rPh sb="29" eb="30">
      <t>ヒ</t>
    </rPh>
    <rPh sb="32" eb="34">
      <t>ジョウキ</t>
    </rPh>
    <phoneticPr fontId="5"/>
  </si>
  <si>
    <t>プライズテスト終了後、残ったバッジ・合格証・事前講習修了証は、速やかに担当理事へご返却下さい。合格証の書き損じは廃棄せず、一緒にご返却下さい。</t>
    <rPh sb="11" eb="12">
      <t>ノコ</t>
    </rPh>
    <rPh sb="22" eb="24">
      <t>ジゼン</t>
    </rPh>
    <rPh sb="24" eb="26">
      <t>コウシュウ</t>
    </rPh>
    <rPh sb="26" eb="29">
      <t>シュウリョウショウ</t>
    </rPh>
    <rPh sb="31" eb="32">
      <t>スミ</t>
    </rPh>
    <rPh sb="35" eb="37">
      <t>タントウ</t>
    </rPh>
    <rPh sb="37" eb="39">
      <t>リジ</t>
    </rPh>
    <rPh sb="47" eb="49">
      <t>ゴウカク</t>
    </rPh>
    <rPh sb="49" eb="50">
      <t>ショウ</t>
    </rPh>
    <rPh sb="51" eb="52">
      <t>カ</t>
    </rPh>
    <rPh sb="53" eb="54">
      <t>ソン</t>
    </rPh>
    <rPh sb="56" eb="58">
      <t>ハイキ</t>
    </rPh>
    <rPh sb="61" eb="63">
      <t>イッショ</t>
    </rPh>
    <rPh sb="65" eb="68">
      <t>ヘンキャククダ</t>
    </rPh>
    <phoneticPr fontId="5"/>
  </si>
  <si>
    <t>バッジと合格証は同じ数量を事前にお預けします。</t>
    <rPh sb="4" eb="7">
      <t>ゴウカクショウ</t>
    </rPh>
    <rPh sb="8" eb="9">
      <t>オナ</t>
    </rPh>
    <rPh sb="10" eb="12">
      <t>スウリョウ</t>
    </rPh>
    <rPh sb="13" eb="15">
      <t>ジゼン</t>
    </rPh>
    <rPh sb="17" eb="18">
      <t>アズ</t>
    </rPh>
    <phoneticPr fontId="5"/>
  </si>
  <si>
    <t>2025年・2026年</t>
    <phoneticPr fontId="1"/>
  </si>
  <si>
    <t>←年、月、日の間は「/」（スラッシュ）で区切って下さい</t>
    <rPh sb="7" eb="8">
      <t>アイダ</t>
    </rPh>
    <phoneticPr fontId="1"/>
  </si>
  <si>
    <t>スキー</t>
  </si>
  <si>
    <t>生年月日
年、月、日は「/」
で区切って下さい</t>
    <rPh sb="0" eb="4">
      <t>セイネンガッピ</t>
    </rPh>
    <phoneticPr fontId="1"/>
  </si>
  <si>
    <t>ここが最終行です。不足する場合は「行」の追加はせず、別にもう一つ作成して下さい。。</t>
  </si>
  <si>
    <t>※年、月、日の間は「/」（スラッシュ）で区切って下さい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</si>
</sst>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 &quot;¥&quot;* #,##0_ ;_ &quot;¥&quot;* \-#,##0_ ;_ &quot;¥&quot;* &quot;-&quot;_ ;_ @_ "/>
    <numFmt numFmtId="176" formatCode="yyyy/m/d;@"/>
    <numFmt numFmtId="177" formatCode="yyyy&quot;年&quot;m&quot;月&quot;d&quot;日&quot;;@"/>
    <numFmt numFmtId="178" formatCode="#,##0_ "/>
    <numFmt numFmtId="179" formatCode="#,##0_);[Red]\(#,##0\)"/>
    <numFmt numFmtId="180" formatCode="0_);[Red]\(0\)"/>
    <numFmt numFmtId="181" formatCode="&quot;¥&quot;#,##0_);[Red]\(&quot;¥&quot;#,##0\)"/>
    <numFmt numFmtId="182" formatCode="0000000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u/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190">
    <xf numFmtId="0" fontId="0" fillId="0" borderId="0" xfId="0">
      <alignment vertical="center"/>
    </xf>
    <xf numFmtId="0" fontId="6" fillId="0" borderId="0" xfId="0" applyFont="1" applyAlignment="1"/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/>
    <xf numFmtId="0" fontId="7" fillId="0" borderId="0" xfId="0" applyFont="1" applyAlignment="1"/>
    <xf numFmtId="178" fontId="7" fillId="0" borderId="0" xfId="0" applyNumberFormat="1" applyFont="1" applyAlignment="1"/>
    <xf numFmtId="0" fontId="7" fillId="0" borderId="9" xfId="0" applyFont="1" applyBorder="1" applyAlignment="1">
      <alignment horizontal="center" vertical="center"/>
    </xf>
    <xf numFmtId="181" fontId="7" fillId="0" borderId="0" xfId="1" applyNumberFormat="1" applyFont="1" applyBorder="1" applyAlignment="1">
      <alignment horizontal="center" vertical="center"/>
    </xf>
    <xf numFmtId="0" fontId="7" fillId="0" borderId="16" xfId="0" applyFont="1" applyBorder="1">
      <alignment vertical="center"/>
    </xf>
    <xf numFmtId="181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 applyProtection="1">
      <protection locked="0"/>
    </xf>
    <xf numFmtId="0" fontId="7" fillId="0" borderId="15" xfId="0" applyFont="1" applyBorder="1" applyAlignment="1" applyProtection="1">
      <alignment horizontal="right" vertical="center"/>
      <protection locked="0"/>
    </xf>
    <xf numFmtId="0" fontId="7" fillId="0" borderId="15" xfId="0" applyFont="1" applyBorder="1" applyAlignment="1">
      <alignment horizontal="left" vertical="center"/>
    </xf>
    <xf numFmtId="0" fontId="7" fillId="0" borderId="4" xfId="0" applyFont="1" applyBorder="1" applyProtection="1">
      <alignment vertical="center"/>
      <protection locked="0"/>
    </xf>
    <xf numFmtId="0" fontId="7" fillId="0" borderId="4" xfId="0" applyFont="1" applyBorder="1" applyAlignment="1" applyProtection="1">
      <alignment horizontal="right" vertical="center"/>
      <protection locked="0"/>
    </xf>
    <xf numFmtId="0" fontId="7" fillId="0" borderId="4" xfId="0" applyFont="1" applyBorder="1" applyAlignment="1">
      <alignment horizontal="left" vertical="center"/>
    </xf>
    <xf numFmtId="0" fontId="9" fillId="0" borderId="15" xfId="0" applyFont="1" applyBorder="1" applyAlignment="1"/>
    <xf numFmtId="0" fontId="7" fillId="0" borderId="15" xfId="0" applyFont="1" applyBorder="1" applyAlignment="1"/>
    <xf numFmtId="178" fontId="7" fillId="0" borderId="15" xfId="0" applyNumberFormat="1" applyFont="1" applyBorder="1" applyAlignment="1"/>
    <xf numFmtId="0" fontId="0" fillId="0" borderId="1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4" xfId="0" applyFont="1" applyBorder="1" applyAlignment="1">
      <alignment horizontal="right" vertical="center"/>
    </xf>
    <xf numFmtId="178" fontId="7" fillId="0" borderId="8" xfId="0" applyNumberFormat="1" applyFont="1" applyBorder="1">
      <alignment vertical="center"/>
    </xf>
    <xf numFmtId="178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top"/>
    </xf>
    <xf numFmtId="0" fontId="3" fillId="0" borderId="0" xfId="0" quotePrefix="1" applyFont="1" applyAlignment="1">
      <alignment horizontal="left" vertical="top"/>
    </xf>
    <xf numFmtId="0" fontId="3" fillId="0" borderId="0" xfId="0" applyFont="1">
      <alignment vertical="center"/>
    </xf>
    <xf numFmtId="0" fontId="7" fillId="0" borderId="0" xfId="0" applyFont="1" applyAlignment="1">
      <alignment vertical="top" wrapText="1"/>
    </xf>
    <xf numFmtId="181" fontId="9" fillId="0" borderId="0" xfId="0" applyNumberFormat="1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/>
    <xf numFmtId="14" fontId="0" fillId="0" borderId="1" xfId="0" applyNumberFormat="1" applyBorder="1" applyAlignment="1"/>
    <xf numFmtId="42" fontId="0" fillId="0" borderId="1" xfId="0" applyNumberFormat="1" applyBorder="1" applyAlignment="1"/>
    <xf numFmtId="180" fontId="7" fillId="0" borderId="1" xfId="0" applyNumberFormat="1" applyFont="1" applyBorder="1">
      <alignment vertical="center"/>
    </xf>
    <xf numFmtId="180" fontId="7" fillId="0" borderId="4" xfId="0" applyNumberFormat="1" applyFont="1" applyBorder="1">
      <alignment vertical="center"/>
    </xf>
    <xf numFmtId="180" fontId="7" fillId="0" borderId="3" xfId="0" quotePrefix="1" applyNumberFormat="1" applyFont="1" applyBorder="1">
      <alignment vertical="center"/>
    </xf>
    <xf numFmtId="180" fontId="7" fillId="0" borderId="2" xfId="0" quotePrefix="1" applyNumberFormat="1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3" fontId="7" fillId="0" borderId="4" xfId="0" applyNumberFormat="1" applyFont="1" applyBorder="1">
      <alignment vertical="center"/>
    </xf>
    <xf numFmtId="180" fontId="7" fillId="0" borderId="3" xfId="0" applyNumberFormat="1" applyFont="1" applyBorder="1">
      <alignment vertical="center"/>
    </xf>
    <xf numFmtId="0" fontId="6" fillId="0" borderId="0" xfId="0" applyFont="1" applyAlignment="1">
      <alignment vertical="top"/>
    </xf>
    <xf numFmtId="0" fontId="7" fillId="0" borderId="4" xfId="0" applyFont="1" applyBorder="1" applyAlignment="1"/>
    <xf numFmtId="0" fontId="7" fillId="0" borderId="4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>
      <alignment vertical="center"/>
    </xf>
    <xf numFmtId="182" fontId="2" fillId="0" borderId="36" xfId="0" applyNumberFormat="1" applyFont="1" applyBorder="1">
      <alignment vertical="center"/>
    </xf>
    <xf numFmtId="182" fontId="2" fillId="0" borderId="37" xfId="0" applyNumberFormat="1" applyFont="1" applyBorder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82" fontId="2" fillId="0" borderId="36" xfId="0" applyNumberFormat="1" applyFont="1" applyBorder="1" applyAlignment="1">
      <alignment horizontal="center" vertical="center"/>
    </xf>
    <xf numFmtId="0" fontId="1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7" fillId="0" borderId="35" xfId="0" applyFont="1" applyBorder="1">
      <alignment vertical="center"/>
    </xf>
    <xf numFmtId="0" fontId="12" fillId="0" borderId="0" xfId="0" applyFont="1">
      <alignment vertical="center"/>
    </xf>
    <xf numFmtId="0" fontId="10" fillId="0" borderId="0" xfId="0" applyFont="1">
      <alignment vertical="center"/>
    </xf>
    <xf numFmtId="0" fontId="10" fillId="2" borderId="4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3" fillId="0" borderId="1" xfId="2" applyFill="1" applyBorder="1">
      <alignment vertical="center"/>
    </xf>
    <xf numFmtId="0" fontId="11" fillId="0" borderId="0" xfId="0" applyFont="1" applyAlignment="1">
      <alignment horizontal="right"/>
    </xf>
    <xf numFmtId="0" fontId="2" fillId="2" borderId="29" xfId="0" applyFont="1" applyFill="1" applyBorder="1" applyAlignment="1">
      <alignment horizontal="center" vertical="center"/>
    </xf>
    <xf numFmtId="181" fontId="9" fillId="0" borderId="41" xfId="0" applyNumberFormat="1" applyFont="1" applyBorder="1" applyAlignment="1">
      <alignment horizontal="center" vertical="top"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176" fontId="2" fillId="0" borderId="2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top" wrapText="1"/>
    </xf>
    <xf numFmtId="178" fontId="9" fillId="0" borderId="15" xfId="0" applyNumberFormat="1" applyFont="1" applyBorder="1" applyAlignment="1">
      <alignment horizontal="right" vertical="center"/>
    </xf>
    <xf numFmtId="178" fontId="7" fillId="0" borderId="15" xfId="0" applyNumberFormat="1" applyFont="1" applyBorder="1" applyAlignment="1">
      <alignment horizontal="right" vertical="center"/>
    </xf>
    <xf numFmtId="0" fontId="7" fillId="0" borderId="2" xfId="0" applyFont="1" applyBorder="1" applyAlignment="1"/>
    <xf numFmtId="0" fontId="7" fillId="0" borderId="4" xfId="0" applyFont="1" applyBorder="1" applyAlignment="1"/>
    <xf numFmtId="0" fontId="7" fillId="0" borderId="3" xfId="0" applyFont="1" applyBorder="1" applyAlignment="1"/>
    <xf numFmtId="0" fontId="3" fillId="0" borderId="0" xfId="0" applyFont="1" applyAlignment="1">
      <alignment vertical="top" wrapText="1"/>
    </xf>
    <xf numFmtId="179" fontId="7" fillId="0" borderId="18" xfId="1" applyNumberFormat="1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9" fontId="7" fillId="0" borderId="2" xfId="0" applyNumberFormat="1" applyFont="1" applyBorder="1">
      <alignment vertical="center"/>
    </xf>
    <xf numFmtId="179" fontId="7" fillId="0" borderId="4" xfId="0" applyNumberFormat="1" applyFont="1" applyBorder="1">
      <alignment vertical="center"/>
    </xf>
    <xf numFmtId="179" fontId="7" fillId="0" borderId="6" xfId="0" applyNumberFormat="1" applyFont="1" applyBorder="1">
      <alignment vertical="center"/>
    </xf>
    <xf numFmtId="179" fontId="7" fillId="0" borderId="7" xfId="0" applyNumberFormat="1" applyFont="1" applyBorder="1">
      <alignment vertical="center"/>
    </xf>
    <xf numFmtId="0" fontId="7" fillId="0" borderId="1" xfId="0" applyFont="1" applyBorder="1" applyAlignment="1">
      <alignment horizontal="center"/>
    </xf>
    <xf numFmtId="177" fontId="7" fillId="0" borderId="6" xfId="0" applyNumberFormat="1" applyFont="1" applyBorder="1" applyAlignment="1">
      <alignment horizontal="center" vertical="center"/>
    </xf>
    <xf numFmtId="177" fontId="7" fillId="0" borderId="7" xfId="0" applyNumberFormat="1" applyFont="1" applyBorder="1" applyAlignment="1">
      <alignment horizontal="center" vertical="center"/>
    </xf>
    <xf numFmtId="177" fontId="7" fillId="0" borderId="8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vertical="top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9" fontId="7" fillId="0" borderId="21" xfId="0" applyNumberFormat="1" applyFont="1" applyBorder="1" applyAlignment="1">
      <alignment horizontal="center" vertical="center"/>
    </xf>
    <xf numFmtId="179" fontId="7" fillId="0" borderId="22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9" fontId="7" fillId="0" borderId="2" xfId="0" applyNumberFormat="1" applyFont="1" applyBorder="1" applyProtection="1">
      <alignment vertical="center"/>
      <protection locked="0"/>
    </xf>
    <xf numFmtId="179" fontId="7" fillId="0" borderId="4" xfId="0" applyNumberFormat="1" applyFont="1" applyBorder="1" applyProtection="1">
      <alignment vertical="center"/>
      <protection locked="0"/>
    </xf>
    <xf numFmtId="179" fontId="7" fillId="0" borderId="4" xfId="1" applyNumberFormat="1" applyFont="1" applyFill="1" applyBorder="1" applyAlignment="1" applyProtection="1">
      <alignment vertical="center"/>
      <protection locked="0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2" xfId="0" quotePrefix="1" applyFont="1" applyBorder="1" applyAlignment="1">
      <alignment horizontal="center" vertical="center"/>
    </xf>
    <xf numFmtId="0" fontId="7" fillId="0" borderId="3" xfId="0" quotePrefix="1" applyFont="1" applyBorder="1" applyAlignment="1">
      <alignment horizontal="center" vertical="center"/>
    </xf>
    <xf numFmtId="179" fontId="7" fillId="0" borderId="4" xfId="1" applyNumberFormat="1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9" fontId="7" fillId="0" borderId="2" xfId="0" quotePrefix="1" applyNumberFormat="1" applyFont="1" applyBorder="1" applyAlignment="1">
      <alignment horizontal="center" vertical="center"/>
    </xf>
    <xf numFmtId="179" fontId="7" fillId="0" borderId="3" xfId="0" quotePrefix="1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38" fontId="7" fillId="0" borderId="1" xfId="1" applyFont="1" applyBorder="1" applyAlignment="1" applyProtection="1">
      <alignment horizontal="center" vertical="center"/>
      <protection locked="0"/>
    </xf>
    <xf numFmtId="180" fontId="7" fillId="0" borderId="13" xfId="0" applyNumberFormat="1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2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180" fontId="7" fillId="0" borderId="14" xfId="0" applyNumberFormat="1" applyFont="1" applyBorder="1" applyAlignment="1" applyProtection="1">
      <alignment horizontal="center" vertical="center"/>
      <protection locked="0"/>
    </xf>
    <xf numFmtId="0" fontId="7" fillId="0" borderId="15" xfId="0" applyFont="1" applyBorder="1" applyAlignment="1" applyProtection="1">
      <alignment horizontal="center" vertical="center"/>
      <protection locked="0"/>
    </xf>
    <xf numFmtId="180" fontId="7" fillId="3" borderId="10" xfId="0" quotePrefix="1" applyNumberFormat="1" applyFont="1" applyFill="1" applyBorder="1" applyAlignment="1">
      <alignment horizontal="center" vertical="center"/>
    </xf>
    <xf numFmtId="180" fontId="7" fillId="3" borderId="11" xfId="0" quotePrefix="1" applyNumberFormat="1" applyFont="1" applyFill="1" applyBorder="1" applyAlignment="1">
      <alignment horizontal="center" vertical="center"/>
    </xf>
    <xf numFmtId="180" fontId="7" fillId="3" borderId="42" xfId="0" quotePrefix="1" applyNumberFormat="1" applyFont="1" applyFill="1" applyBorder="1" applyAlignment="1">
      <alignment horizontal="center" vertical="center"/>
    </xf>
    <xf numFmtId="180" fontId="7" fillId="3" borderId="19" xfId="0" applyNumberFormat="1" applyFont="1" applyFill="1" applyBorder="1">
      <alignment vertical="center"/>
    </xf>
    <xf numFmtId="180" fontId="7" fillId="3" borderId="20" xfId="0" applyNumberFormat="1" applyFont="1" applyFill="1" applyBorder="1">
      <alignment vertical="center"/>
    </xf>
    <xf numFmtId="180" fontId="7" fillId="3" borderId="32" xfId="0" applyNumberFormat="1" applyFont="1" applyFill="1" applyBorder="1">
      <alignment vertical="center"/>
    </xf>
    <xf numFmtId="180" fontId="7" fillId="3" borderId="33" xfId="0" applyNumberFormat="1" applyFont="1" applyFill="1" applyBorder="1">
      <alignment vertical="center"/>
    </xf>
    <xf numFmtId="180" fontId="7" fillId="3" borderId="8" xfId="0" applyNumberFormat="1" applyFont="1" applyFill="1" applyBorder="1">
      <alignment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5</xdr:row>
      <xdr:rowOff>161925</xdr:rowOff>
    </xdr:from>
    <xdr:to>
      <xdr:col>10</xdr:col>
      <xdr:colOff>866775</xdr:colOff>
      <xdr:row>12</xdr:row>
      <xdr:rowOff>66675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E1912D1-DF92-EE58-AB70-81C0C16C863E}"/>
            </a:ext>
          </a:extLst>
        </xdr:cNvPr>
        <xdr:cNvSpPr txBox="1"/>
      </xdr:nvSpPr>
      <xdr:spPr>
        <a:xfrm>
          <a:off x="4086225" y="1000125"/>
          <a:ext cx="6953250" cy="1238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備考</a:t>
          </a:r>
          <a:endParaRPr kumimoji="1" lang="en-US" altLang="ja-JP" sz="1100" b="1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１．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「行」は空けずに詰めて記入して下さい。</a:t>
          </a:r>
          <a:endParaRPr lang="ja-JP" altLang="ja-JP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２．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この合格者名簿の人数は収支報告に自動で反映します。</a:t>
          </a:r>
          <a:endParaRPr lang="ja-JP" altLang="ja-JP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eaLnBrk="1" fontAlgn="auto" latinLnBrk="0" hangingPunct="1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３．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検定実施日や生年月日は西暦で年と月と日の間は「</a:t>
          </a:r>
          <a:r>
            <a:rPr kumimoji="1" lang="en-US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/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」（スラッシュ）で区切って下さい。</a:t>
          </a:r>
          <a:endParaRPr kumimoji="1" lang="en-US" altLang="ja-JP" sz="1100" b="1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eaLnBrk="1" fontAlgn="auto" latinLnBrk="0" hangingPunct="1"/>
          <a:r>
            <a:rPr kumimoji="1" lang="ja-JP" altLang="en-US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４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．　　　　　黄色のセルはプルダウン選択してください。</a:t>
          </a:r>
          <a:endParaRPr lang="ja-JP" altLang="ja-JP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lang="ja-JP" altLang="ja-JP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449580</xdr:colOff>
      <xdr:row>9</xdr:row>
      <xdr:rowOff>175260</xdr:rowOff>
    </xdr:from>
    <xdr:to>
      <xdr:col>6</xdr:col>
      <xdr:colOff>826352</xdr:colOff>
      <xdr:row>10</xdr:row>
      <xdr:rowOff>181733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3913DA30-A612-4322-BD5A-9607D401B286}"/>
            </a:ext>
          </a:extLst>
        </xdr:cNvPr>
        <xdr:cNvSpPr/>
      </xdr:nvSpPr>
      <xdr:spPr bwMode="auto">
        <a:xfrm>
          <a:off x="4274820" y="2011680"/>
          <a:ext cx="376772" cy="196973"/>
        </a:xfrm>
        <a:prstGeom prst="rect">
          <a:avLst/>
        </a:prstGeom>
        <a:solidFill>
          <a:srgbClr val="FFFF00"/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278896</xdr:colOff>
      <xdr:row>7</xdr:row>
      <xdr:rowOff>219236</xdr:rowOff>
    </xdr:from>
    <xdr:to>
      <xdr:col>16</xdr:col>
      <xdr:colOff>7968</xdr:colOff>
      <xdr:row>8</xdr:row>
      <xdr:rowOff>187609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65C789D7-EE4A-4B0D-16A0-62C3588C13BC}"/>
            </a:ext>
          </a:extLst>
        </xdr:cNvPr>
        <xdr:cNvSpPr/>
      </xdr:nvSpPr>
      <xdr:spPr bwMode="auto">
        <a:xfrm>
          <a:off x="5323336" y="1750856"/>
          <a:ext cx="369152" cy="196973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BA1FE-96E6-46FE-AB3A-FF3687FB811D}">
  <dimension ref="A1:L36"/>
  <sheetViews>
    <sheetView tabSelected="1" workbookViewId="0">
      <selection activeCell="G5" sqref="G5"/>
    </sheetView>
  </sheetViews>
  <sheetFormatPr defaultColWidth="9" defaultRowHeight="15" customHeight="1" x14ac:dyDescent="0.4"/>
  <cols>
    <col min="1" max="1" width="4" style="51" customWidth="1"/>
    <col min="2" max="2" width="13.25" style="51" customWidth="1"/>
    <col min="3" max="3" width="4.875" style="51" customWidth="1"/>
    <col min="4" max="4" width="10" style="51" customWidth="1"/>
    <col min="5" max="5" width="6.5" style="51" customWidth="1"/>
    <col min="6" max="6" width="12.125" style="51" customWidth="1"/>
    <col min="7" max="7" width="34.75" style="51" customWidth="1"/>
    <col min="8" max="8" width="17.125" style="51" customWidth="1"/>
    <col min="9" max="9" width="9.75" style="51" customWidth="1"/>
    <col min="10" max="10" width="22.875" style="51" customWidth="1"/>
    <col min="11" max="11" width="13" style="51" bestFit="1" customWidth="1"/>
    <col min="12" max="12" width="29.375" style="51" customWidth="1"/>
    <col min="13" max="13" width="3.375" style="51" bestFit="1" customWidth="1"/>
    <col min="14" max="14" width="2.5" style="51" bestFit="1" customWidth="1"/>
    <col min="15" max="15" width="3.375" style="51" bestFit="1" customWidth="1"/>
    <col min="16" max="16" width="3.5" style="51" bestFit="1" customWidth="1"/>
    <col min="17" max="17" width="3.375" style="51" bestFit="1" customWidth="1"/>
    <col min="18" max="16384" width="9" style="51"/>
  </cols>
  <sheetData>
    <row r="1" spans="1:12" ht="24.75" customHeight="1" thickBot="1" x14ac:dyDescent="0.45">
      <c r="A1" s="68" t="s">
        <v>94</v>
      </c>
    </row>
    <row r="2" spans="1:12" ht="24" customHeight="1" thickBot="1" x14ac:dyDescent="0.45">
      <c r="B2" s="69"/>
      <c r="C2" s="69"/>
      <c r="D2" s="77" t="s">
        <v>106</v>
      </c>
      <c r="E2" s="77"/>
      <c r="F2" s="77"/>
      <c r="G2" s="70" t="s">
        <v>108</v>
      </c>
      <c r="H2" s="76" t="s">
        <v>95</v>
      </c>
      <c r="I2" s="76"/>
      <c r="J2" s="76"/>
      <c r="K2" s="69"/>
      <c r="L2" s="31"/>
    </row>
    <row r="3" spans="1:12" ht="6" customHeight="1" thickBot="1" x14ac:dyDescent="0.45"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5" customHeight="1" x14ac:dyDescent="0.4">
      <c r="A4" s="82" t="s">
        <v>4</v>
      </c>
      <c r="B4" s="80"/>
      <c r="C4" s="80"/>
      <c r="D4" s="80"/>
      <c r="E4" s="80"/>
      <c r="F4" s="81"/>
    </row>
    <row r="5" spans="1:12" ht="15" customHeight="1" x14ac:dyDescent="0.4">
      <c r="A5" s="83" t="s">
        <v>58</v>
      </c>
      <c r="B5" s="84"/>
      <c r="C5" s="85"/>
      <c r="D5" s="86"/>
      <c r="E5" s="86"/>
      <c r="F5" s="87"/>
      <c r="G5" s="51" t="s">
        <v>107</v>
      </c>
      <c r="H5" s="52"/>
      <c r="J5" s="53"/>
      <c r="K5" s="53"/>
    </row>
    <row r="6" spans="1:12" ht="15" customHeight="1" thickBot="1" x14ac:dyDescent="0.45">
      <c r="A6" s="88" t="s">
        <v>59</v>
      </c>
      <c r="B6" s="89"/>
      <c r="C6" s="90"/>
      <c r="D6" s="91"/>
      <c r="E6" s="91"/>
      <c r="F6" s="92"/>
    </row>
    <row r="7" spans="1:12" ht="15" customHeight="1" x14ac:dyDescent="0.4">
      <c r="A7" s="102"/>
      <c r="B7" s="103"/>
      <c r="C7" s="80" t="s">
        <v>67</v>
      </c>
      <c r="D7" s="80"/>
      <c r="E7" s="64" t="s">
        <v>56</v>
      </c>
      <c r="F7" s="66" t="s">
        <v>57</v>
      </c>
    </row>
    <row r="8" spans="1:12" ht="15" customHeight="1" x14ac:dyDescent="0.4">
      <c r="A8" s="97" t="s">
        <v>7</v>
      </c>
      <c r="B8" s="98"/>
      <c r="C8" s="98"/>
      <c r="D8" s="98"/>
      <c r="E8" s="71"/>
      <c r="F8" s="61"/>
    </row>
    <row r="9" spans="1:12" ht="15" customHeight="1" x14ac:dyDescent="0.4">
      <c r="A9" s="97" t="s">
        <v>0</v>
      </c>
      <c r="B9" s="98"/>
      <c r="C9" s="98"/>
      <c r="D9" s="98"/>
      <c r="E9" s="71"/>
      <c r="F9" s="54"/>
    </row>
    <row r="10" spans="1:12" ht="15" customHeight="1" x14ac:dyDescent="0.4">
      <c r="A10" s="97" t="s">
        <v>0</v>
      </c>
      <c r="B10" s="98"/>
      <c r="C10" s="98"/>
      <c r="D10" s="98"/>
      <c r="E10" s="71"/>
      <c r="F10" s="54"/>
    </row>
    <row r="11" spans="1:12" ht="15" customHeight="1" x14ac:dyDescent="0.4">
      <c r="A11" s="97" t="s">
        <v>0</v>
      </c>
      <c r="B11" s="98"/>
      <c r="C11" s="98"/>
      <c r="D11" s="98"/>
      <c r="E11" s="71"/>
      <c r="F11" s="54"/>
    </row>
    <row r="12" spans="1:12" ht="15" customHeight="1" thickBot="1" x14ac:dyDescent="0.45">
      <c r="A12" s="99" t="s">
        <v>0</v>
      </c>
      <c r="B12" s="100"/>
      <c r="C12" s="100"/>
      <c r="D12" s="100"/>
      <c r="E12" s="74"/>
      <c r="F12" s="55"/>
    </row>
    <row r="14" spans="1:12" ht="22.5" customHeight="1" x14ac:dyDescent="0.4">
      <c r="A14" s="94" t="s">
        <v>55</v>
      </c>
      <c r="B14" s="96" t="s">
        <v>67</v>
      </c>
      <c r="C14" s="94" t="s">
        <v>1</v>
      </c>
      <c r="D14" s="106" t="s">
        <v>109</v>
      </c>
      <c r="E14" s="107"/>
      <c r="F14" s="95" t="s">
        <v>2</v>
      </c>
      <c r="G14" s="96"/>
      <c r="H14" s="78" t="s">
        <v>74</v>
      </c>
      <c r="I14" s="78" t="s">
        <v>75</v>
      </c>
      <c r="J14" s="94" t="s">
        <v>3</v>
      </c>
      <c r="K14" s="78" t="s">
        <v>96</v>
      </c>
      <c r="L14" s="78" t="s">
        <v>98</v>
      </c>
    </row>
    <row r="15" spans="1:12" ht="25.5" customHeight="1" x14ac:dyDescent="0.4">
      <c r="A15" s="93"/>
      <c r="B15" s="101"/>
      <c r="C15" s="93"/>
      <c r="D15" s="108"/>
      <c r="E15" s="109"/>
      <c r="F15" s="56" t="s">
        <v>66</v>
      </c>
      <c r="G15" s="65"/>
      <c r="H15" s="93"/>
      <c r="I15" s="79"/>
      <c r="J15" s="93"/>
      <c r="K15" s="79"/>
      <c r="L15" s="79"/>
    </row>
    <row r="16" spans="1:12" ht="15.75" customHeight="1" x14ac:dyDescent="0.4">
      <c r="A16" s="57">
        <v>1</v>
      </c>
      <c r="B16" s="63"/>
      <c r="C16" s="71"/>
      <c r="D16" s="85"/>
      <c r="E16" s="110"/>
      <c r="F16" s="58"/>
      <c r="G16" s="59"/>
      <c r="H16" s="63"/>
      <c r="I16" s="71"/>
      <c r="J16" s="60"/>
      <c r="K16" s="57"/>
      <c r="L16" s="72"/>
    </row>
    <row r="17" spans="1:12" ht="15.75" customHeight="1" x14ac:dyDescent="0.4">
      <c r="A17" s="57">
        <v>2</v>
      </c>
      <c r="B17" s="63"/>
      <c r="C17" s="71"/>
      <c r="D17" s="104"/>
      <c r="E17" s="105"/>
      <c r="F17" s="58"/>
      <c r="G17" s="59"/>
      <c r="H17" s="63"/>
      <c r="I17" s="71"/>
      <c r="J17" s="60"/>
      <c r="K17" s="57"/>
      <c r="L17" s="72"/>
    </row>
    <row r="18" spans="1:12" ht="15.75" customHeight="1" x14ac:dyDescent="0.4">
      <c r="A18" s="57">
        <v>3</v>
      </c>
      <c r="B18" s="63"/>
      <c r="C18" s="71"/>
      <c r="D18" s="104"/>
      <c r="E18" s="105"/>
      <c r="F18" s="58"/>
      <c r="G18" s="59"/>
      <c r="H18" s="63"/>
      <c r="I18" s="71"/>
      <c r="J18" s="60"/>
      <c r="K18" s="57"/>
      <c r="L18" s="72"/>
    </row>
    <row r="19" spans="1:12" ht="15.75" customHeight="1" x14ac:dyDescent="0.4">
      <c r="A19" s="57">
        <v>4</v>
      </c>
      <c r="B19" s="63"/>
      <c r="C19" s="71"/>
      <c r="D19" s="104"/>
      <c r="E19" s="105"/>
      <c r="F19" s="58"/>
      <c r="G19" s="59"/>
      <c r="H19" s="63"/>
      <c r="I19" s="71"/>
      <c r="J19" s="60"/>
      <c r="K19" s="57"/>
      <c r="L19" s="72"/>
    </row>
    <row r="20" spans="1:12" ht="15.75" customHeight="1" x14ac:dyDescent="0.4">
      <c r="A20" s="57">
        <v>5</v>
      </c>
      <c r="B20" s="63"/>
      <c r="C20" s="71"/>
      <c r="D20" s="104"/>
      <c r="E20" s="105"/>
      <c r="F20" s="58"/>
      <c r="G20" s="59"/>
      <c r="H20" s="63"/>
      <c r="I20" s="71"/>
      <c r="J20" s="60"/>
      <c r="K20" s="57"/>
      <c r="L20" s="72"/>
    </row>
    <row r="21" spans="1:12" ht="15.75" customHeight="1" x14ac:dyDescent="0.4">
      <c r="A21" s="57">
        <v>6</v>
      </c>
      <c r="B21" s="63"/>
      <c r="C21" s="71"/>
      <c r="D21" s="104"/>
      <c r="E21" s="105"/>
      <c r="F21" s="58"/>
      <c r="G21" s="59"/>
      <c r="H21" s="63"/>
      <c r="I21" s="71"/>
      <c r="J21" s="60"/>
      <c r="K21" s="57"/>
      <c r="L21" s="72"/>
    </row>
    <row r="22" spans="1:12" ht="15.75" customHeight="1" x14ac:dyDescent="0.4">
      <c r="A22" s="57">
        <v>7</v>
      </c>
      <c r="B22" s="63"/>
      <c r="C22" s="71"/>
      <c r="D22" s="104"/>
      <c r="E22" s="105"/>
      <c r="F22" s="58"/>
      <c r="G22" s="59"/>
      <c r="H22" s="63"/>
      <c r="I22" s="71"/>
      <c r="J22" s="60"/>
      <c r="K22" s="57"/>
      <c r="L22" s="72"/>
    </row>
    <row r="23" spans="1:12" ht="15.75" customHeight="1" x14ac:dyDescent="0.4">
      <c r="A23" s="57">
        <v>8</v>
      </c>
      <c r="B23" s="63"/>
      <c r="C23" s="71"/>
      <c r="D23" s="104"/>
      <c r="E23" s="105"/>
      <c r="F23" s="58"/>
      <c r="G23" s="59"/>
      <c r="H23" s="63"/>
      <c r="I23" s="71"/>
      <c r="J23" s="60"/>
      <c r="K23" s="57"/>
      <c r="L23" s="72"/>
    </row>
    <row r="24" spans="1:12" ht="15.75" customHeight="1" x14ac:dyDescent="0.4">
      <c r="A24" s="57">
        <v>9</v>
      </c>
      <c r="B24" s="63"/>
      <c r="C24" s="71"/>
      <c r="D24" s="104"/>
      <c r="E24" s="105"/>
      <c r="F24" s="58"/>
      <c r="G24" s="59"/>
      <c r="H24" s="63"/>
      <c r="I24" s="71"/>
      <c r="J24" s="60"/>
      <c r="K24" s="57"/>
      <c r="L24" s="72"/>
    </row>
    <row r="25" spans="1:12" ht="15.75" customHeight="1" x14ac:dyDescent="0.4">
      <c r="A25" s="57">
        <v>10</v>
      </c>
      <c r="B25" s="63"/>
      <c r="C25" s="71"/>
      <c r="D25" s="104"/>
      <c r="E25" s="105"/>
      <c r="F25" s="58"/>
      <c r="G25" s="59"/>
      <c r="H25" s="63"/>
      <c r="I25" s="71"/>
      <c r="J25" s="60"/>
      <c r="K25" s="57"/>
      <c r="L25" s="72"/>
    </row>
    <row r="26" spans="1:12" ht="15.75" customHeight="1" x14ac:dyDescent="0.4">
      <c r="A26" s="57">
        <v>11</v>
      </c>
      <c r="B26" s="63"/>
      <c r="C26" s="71"/>
      <c r="D26" s="104"/>
      <c r="E26" s="105"/>
      <c r="F26" s="58"/>
      <c r="G26" s="59"/>
      <c r="H26" s="63"/>
      <c r="I26" s="71"/>
      <c r="J26" s="60"/>
      <c r="K26" s="57"/>
      <c r="L26" s="72"/>
    </row>
    <row r="27" spans="1:12" ht="15.75" customHeight="1" x14ac:dyDescent="0.4">
      <c r="A27" s="57">
        <v>12</v>
      </c>
      <c r="B27" s="63"/>
      <c r="C27" s="71"/>
      <c r="D27" s="104"/>
      <c r="E27" s="105"/>
      <c r="F27" s="58"/>
      <c r="G27" s="59"/>
      <c r="H27" s="63"/>
      <c r="I27" s="71"/>
      <c r="J27" s="60"/>
      <c r="K27" s="57"/>
      <c r="L27" s="72"/>
    </row>
    <row r="28" spans="1:12" ht="15.75" customHeight="1" x14ac:dyDescent="0.4">
      <c r="A28" s="57">
        <v>13</v>
      </c>
      <c r="B28" s="63"/>
      <c r="C28" s="71"/>
      <c r="D28" s="104"/>
      <c r="E28" s="105"/>
      <c r="F28" s="58"/>
      <c r="G28" s="59"/>
      <c r="H28" s="63"/>
      <c r="I28" s="71"/>
      <c r="J28" s="60"/>
      <c r="K28" s="57"/>
      <c r="L28" s="72"/>
    </row>
    <row r="29" spans="1:12" ht="15.75" customHeight="1" x14ac:dyDescent="0.4">
      <c r="A29" s="57">
        <v>14</v>
      </c>
      <c r="B29" s="63"/>
      <c r="C29" s="71"/>
      <c r="D29" s="104"/>
      <c r="E29" s="105"/>
      <c r="F29" s="58"/>
      <c r="G29" s="59"/>
      <c r="H29" s="63"/>
      <c r="I29" s="71"/>
      <c r="J29" s="60"/>
      <c r="K29" s="57"/>
      <c r="L29" s="72"/>
    </row>
    <row r="30" spans="1:12" ht="15.75" customHeight="1" x14ac:dyDescent="0.4">
      <c r="A30" s="57">
        <v>15</v>
      </c>
      <c r="B30" s="63"/>
      <c r="C30" s="71"/>
      <c r="D30" s="104"/>
      <c r="E30" s="105"/>
      <c r="F30" s="58"/>
      <c r="G30" s="59"/>
      <c r="H30" s="63"/>
      <c r="I30" s="71"/>
      <c r="J30" s="60"/>
      <c r="K30" s="57"/>
      <c r="L30" s="72"/>
    </row>
    <row r="31" spans="1:12" ht="15.75" customHeight="1" x14ac:dyDescent="0.4">
      <c r="A31" s="57">
        <v>16</v>
      </c>
      <c r="B31" s="63"/>
      <c r="C31" s="71"/>
      <c r="D31" s="104"/>
      <c r="E31" s="105"/>
      <c r="F31" s="58"/>
      <c r="G31" s="59"/>
      <c r="H31" s="63"/>
      <c r="I31" s="71"/>
      <c r="J31" s="60"/>
      <c r="K31" s="57"/>
      <c r="L31" s="72"/>
    </row>
    <row r="32" spans="1:12" ht="15.75" customHeight="1" x14ac:dyDescent="0.4">
      <c r="A32" s="57">
        <v>17</v>
      </c>
      <c r="B32" s="63"/>
      <c r="C32" s="71"/>
      <c r="D32" s="104"/>
      <c r="E32" s="105"/>
      <c r="F32" s="58"/>
      <c r="G32" s="59"/>
      <c r="H32" s="63"/>
      <c r="I32" s="71"/>
      <c r="J32" s="60"/>
      <c r="K32" s="57"/>
      <c r="L32" s="72"/>
    </row>
    <row r="33" spans="1:12" ht="15.75" customHeight="1" x14ac:dyDescent="0.4">
      <c r="A33" s="57">
        <v>18</v>
      </c>
      <c r="B33" s="63"/>
      <c r="C33" s="71"/>
      <c r="D33" s="104"/>
      <c r="E33" s="105"/>
      <c r="F33" s="58"/>
      <c r="G33" s="59"/>
      <c r="H33" s="63"/>
      <c r="I33" s="71"/>
      <c r="J33" s="60"/>
      <c r="K33" s="57"/>
      <c r="L33" s="72"/>
    </row>
    <row r="34" spans="1:12" ht="15.75" customHeight="1" x14ac:dyDescent="0.4">
      <c r="A34" s="57">
        <v>19</v>
      </c>
      <c r="B34" s="63"/>
      <c r="C34" s="71"/>
      <c r="D34" s="104"/>
      <c r="E34" s="105"/>
      <c r="F34" s="58"/>
      <c r="G34" s="59"/>
      <c r="H34" s="63"/>
      <c r="I34" s="71"/>
      <c r="J34" s="60"/>
      <c r="K34" s="57"/>
      <c r="L34" s="72"/>
    </row>
    <row r="35" spans="1:12" ht="15.75" customHeight="1" x14ac:dyDescent="0.4">
      <c r="A35" s="57">
        <v>20</v>
      </c>
      <c r="B35" s="63"/>
      <c r="C35" s="71"/>
      <c r="D35" s="104"/>
      <c r="E35" s="105"/>
      <c r="F35" s="58"/>
      <c r="G35" s="59"/>
      <c r="H35" s="63"/>
      <c r="I35" s="71"/>
      <c r="J35" s="60"/>
      <c r="K35" s="57"/>
      <c r="L35" s="72"/>
    </row>
    <row r="36" spans="1:12" ht="15" customHeight="1" x14ac:dyDescent="0.4">
      <c r="A36" s="51" t="s">
        <v>110</v>
      </c>
    </row>
  </sheetData>
  <mergeCells count="50">
    <mergeCell ref="D35:E35"/>
    <mergeCell ref="D30:E30"/>
    <mergeCell ref="D31:E31"/>
    <mergeCell ref="D32:E32"/>
    <mergeCell ref="D33:E33"/>
    <mergeCell ref="D34:E34"/>
    <mergeCell ref="D25:E25"/>
    <mergeCell ref="D26:E26"/>
    <mergeCell ref="D27:E27"/>
    <mergeCell ref="D28:E28"/>
    <mergeCell ref="D29:E29"/>
    <mergeCell ref="D21:E21"/>
    <mergeCell ref="D22:E22"/>
    <mergeCell ref="D23:E23"/>
    <mergeCell ref="D14:E15"/>
    <mergeCell ref="D24:E24"/>
    <mergeCell ref="D16:E16"/>
    <mergeCell ref="D17:E17"/>
    <mergeCell ref="D18:E18"/>
    <mergeCell ref="D19:E19"/>
    <mergeCell ref="D20:E20"/>
    <mergeCell ref="A10:B10"/>
    <mergeCell ref="A14:A15"/>
    <mergeCell ref="B14:B15"/>
    <mergeCell ref="C14:C15"/>
    <mergeCell ref="A7:B7"/>
    <mergeCell ref="A8:B8"/>
    <mergeCell ref="A9:B9"/>
    <mergeCell ref="C7:D7"/>
    <mergeCell ref="C8:D8"/>
    <mergeCell ref="C9:D9"/>
    <mergeCell ref="C10:D10"/>
    <mergeCell ref="C11:D11"/>
    <mergeCell ref="C12:D12"/>
    <mergeCell ref="H2:J2"/>
    <mergeCell ref="D2:F2"/>
    <mergeCell ref="L14:L15"/>
    <mergeCell ref="C4:F4"/>
    <mergeCell ref="A4:B4"/>
    <mergeCell ref="A5:B5"/>
    <mergeCell ref="C5:F5"/>
    <mergeCell ref="A6:B6"/>
    <mergeCell ref="C6:F6"/>
    <mergeCell ref="H14:H15"/>
    <mergeCell ref="I14:I15"/>
    <mergeCell ref="J14:J15"/>
    <mergeCell ref="K14:K15"/>
    <mergeCell ref="F14:G14"/>
    <mergeCell ref="A11:B11"/>
    <mergeCell ref="A12:B12"/>
  </mergeCells>
  <phoneticPr fontId="1"/>
  <pageMargins left="0" right="0" top="0.43307086614173229" bottom="0" header="0" footer="0"/>
  <pageSetup paperSize="9" scale="90" orientation="landscape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542DA71-13FF-4FCC-836F-441F454EDD1A}">
          <x14:formula1>
            <xm:f>県連専用触らないで下さい!$B$1:$C$1</xm:f>
          </x14:formula1>
          <xm:sqref>C16:C35</xm:sqref>
        </x14:dataValidation>
        <x14:dataValidation type="list" allowBlank="1" showInputMessage="1" showErrorMessage="1" xr:uid="{3AEC4B0A-C731-4076-B743-AA54C3467E81}">
          <x14:formula1>
            <xm:f>県連専用触らないで下さい!$A$2:$A$7</xm:f>
          </x14:formula1>
          <xm:sqref>I16:I35</xm:sqref>
        </x14:dataValidation>
        <x14:dataValidation type="list" allowBlank="1" showInputMessage="1" showErrorMessage="1" xr:uid="{7A72C367-3EDB-4AFF-AA25-7FE6C3DF86B3}">
          <x14:formula1>
            <xm:f>県連専用触らないで下さい!$E$2:$E$5</xm:f>
          </x14:formula1>
          <xm:sqref>E8:E12</xm:sqref>
        </x14:dataValidation>
        <x14:dataValidation type="list" allowBlank="1" showInputMessage="1" showErrorMessage="1" xr:uid="{2C702FC3-168A-4197-B075-47A7381A4C51}">
          <x14:formula1>
            <xm:f>県連専用触らないで下さい!$D$2:$D$3</xm:f>
          </x14:formula1>
          <xm:sqref>G2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AB862-4CD8-44A9-BD30-DCD79F4B9443}">
  <dimension ref="A1:V35"/>
  <sheetViews>
    <sheetView workbookViewId="0">
      <selection activeCell="U19" sqref="U19"/>
    </sheetView>
  </sheetViews>
  <sheetFormatPr defaultColWidth="9" defaultRowHeight="13.5" x14ac:dyDescent="0.15"/>
  <cols>
    <col min="1" max="3" width="4.125" style="1" customWidth="1"/>
    <col min="4" max="15" width="4.875" style="1" customWidth="1"/>
    <col min="16" max="16" width="3.5" style="1" bestFit="1" customWidth="1"/>
    <col min="17" max="17" width="6.125" style="1" customWidth="1"/>
    <col min="18" max="18" width="3.375" style="1" bestFit="1" customWidth="1"/>
    <col min="19" max="19" width="14.75" style="1" customWidth="1"/>
    <col min="20" max="16384" width="9" style="1"/>
  </cols>
  <sheetData>
    <row r="1" spans="1:19" s="51" customFormat="1" ht="24.75" customHeight="1" x14ac:dyDescent="0.4">
      <c r="A1" s="68" t="s">
        <v>99</v>
      </c>
    </row>
    <row r="2" spans="1:19" s="62" customFormat="1" ht="18" customHeight="1" x14ac:dyDescent="0.2">
      <c r="E2" s="73" t="s">
        <v>106</v>
      </c>
      <c r="F2" s="112" t="str">
        <f>①合格者名簿!G2</f>
        <v>スキー</v>
      </c>
      <c r="G2" s="112"/>
      <c r="H2" s="112"/>
      <c r="I2" s="111" t="s">
        <v>100</v>
      </c>
      <c r="J2" s="111"/>
      <c r="K2" s="111"/>
      <c r="L2" s="111"/>
      <c r="M2" s="111"/>
      <c r="N2" s="111"/>
      <c r="O2" s="111"/>
      <c r="P2" s="111"/>
      <c r="Q2" s="111"/>
      <c r="R2" s="111"/>
      <c r="S2" s="111"/>
    </row>
    <row r="3" spans="1:19" ht="6" customHeight="1" thickBot="1" x14ac:dyDescent="0.2"/>
    <row r="4" spans="1:19" ht="18" customHeight="1" thickBot="1" x14ac:dyDescent="0.2">
      <c r="A4" s="142" t="s">
        <v>60</v>
      </c>
      <c r="B4" s="142"/>
      <c r="C4" s="142"/>
      <c r="D4" s="142">
        <f>①合格者名簿!C4</f>
        <v>0</v>
      </c>
      <c r="E4" s="142"/>
      <c r="F4" s="142"/>
      <c r="G4" s="142"/>
      <c r="H4" s="142"/>
      <c r="I4" s="142"/>
      <c r="J4" s="142"/>
      <c r="K4" s="142"/>
      <c r="L4" s="142"/>
      <c r="N4" s="136" t="s">
        <v>64</v>
      </c>
      <c r="O4" s="136"/>
      <c r="P4" s="137"/>
      <c r="Q4" s="130"/>
      <c r="R4" s="131"/>
      <c r="S4" s="132"/>
    </row>
    <row r="5" spans="1:19" ht="18" customHeight="1" thickBot="1" x14ac:dyDescent="0.2">
      <c r="A5" s="142" t="s">
        <v>61</v>
      </c>
      <c r="B5" s="142"/>
      <c r="C5" s="142"/>
      <c r="D5" s="155">
        <f>①合格者名簿!C5</f>
        <v>0</v>
      </c>
      <c r="E5" s="155"/>
      <c r="F5" s="155"/>
      <c r="G5" s="155"/>
      <c r="H5" s="155"/>
      <c r="I5" s="155"/>
      <c r="J5" s="155"/>
      <c r="K5" s="155"/>
      <c r="L5" s="155"/>
      <c r="N5" s="138" t="s">
        <v>10</v>
      </c>
      <c r="O5" s="138"/>
      <c r="P5" s="139"/>
      <c r="Q5" s="133"/>
      <c r="R5" s="134"/>
      <c r="S5" s="135"/>
    </row>
    <row r="6" spans="1:19" ht="18" customHeight="1" x14ac:dyDescent="0.15">
      <c r="A6" s="142" t="s">
        <v>62</v>
      </c>
      <c r="B6" s="142"/>
      <c r="C6" s="142"/>
      <c r="D6" s="142">
        <f>①合格者名簿!C6</f>
        <v>0</v>
      </c>
      <c r="E6" s="142"/>
      <c r="F6" s="142"/>
      <c r="G6" s="142"/>
      <c r="H6" s="142"/>
      <c r="I6" s="142"/>
      <c r="J6" s="142"/>
      <c r="K6" s="142"/>
      <c r="L6" s="142"/>
      <c r="N6" s="48" t="s">
        <v>111</v>
      </c>
    </row>
    <row r="7" spans="1:19" ht="18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4"/>
    </row>
    <row r="8" spans="1:19" ht="18" customHeight="1" x14ac:dyDescent="0.15">
      <c r="A8" s="5" t="s">
        <v>12</v>
      </c>
      <c r="B8" s="6"/>
      <c r="C8" s="6"/>
      <c r="D8" s="7"/>
      <c r="E8" s="7"/>
      <c r="F8" s="7"/>
      <c r="G8" s="7"/>
      <c r="H8" s="7"/>
      <c r="I8" s="7"/>
      <c r="J8" s="7"/>
      <c r="K8" s="7"/>
      <c r="L8" s="7"/>
      <c r="M8" s="8"/>
      <c r="N8" s="8"/>
      <c r="O8" s="8"/>
      <c r="P8" s="113" t="s">
        <v>101</v>
      </c>
      <c r="Q8" s="113"/>
      <c r="R8" s="113"/>
      <c r="S8" s="113"/>
    </row>
    <row r="9" spans="1:19" ht="18" customHeight="1" x14ac:dyDescent="0.15">
      <c r="A9" s="159"/>
      <c r="B9" s="160"/>
      <c r="C9" s="161"/>
      <c r="D9" s="162" t="s">
        <v>76</v>
      </c>
      <c r="E9" s="163"/>
      <c r="F9" s="162" t="s">
        <v>78</v>
      </c>
      <c r="G9" s="163"/>
      <c r="H9" s="7"/>
      <c r="I9" s="7"/>
      <c r="J9" s="7"/>
      <c r="K9" s="7"/>
      <c r="L9" s="7"/>
      <c r="M9" s="8"/>
      <c r="N9" s="8"/>
      <c r="O9" s="8"/>
      <c r="P9" s="113"/>
      <c r="Q9" s="113"/>
      <c r="R9" s="113"/>
      <c r="S9" s="113"/>
    </row>
    <row r="10" spans="1:19" ht="18" customHeight="1" x14ac:dyDescent="0.15">
      <c r="A10" s="165" t="s">
        <v>13</v>
      </c>
      <c r="B10" s="151"/>
      <c r="C10" s="166"/>
      <c r="D10" s="167">
        <f>県連専用触らないで下さい!F3</f>
        <v>6000</v>
      </c>
      <c r="E10" s="168"/>
      <c r="F10" s="167">
        <f>県連専用触らないで下さい!F4</f>
        <v>5000</v>
      </c>
      <c r="G10" s="168"/>
      <c r="H10" s="7"/>
      <c r="I10" s="7"/>
      <c r="J10" s="7"/>
      <c r="K10" s="7"/>
      <c r="L10" s="7"/>
      <c r="M10" s="8"/>
      <c r="N10" s="8"/>
      <c r="O10" s="8"/>
      <c r="P10" s="113"/>
      <c r="Q10" s="113"/>
      <c r="R10" s="113"/>
      <c r="S10" s="113"/>
    </row>
    <row r="11" spans="1:19" s="7" customFormat="1" ht="18" customHeight="1" thickBot="1" x14ac:dyDescent="0.2">
      <c r="A11" s="122" t="s">
        <v>14</v>
      </c>
      <c r="B11" s="123"/>
      <c r="C11" s="169"/>
      <c r="D11" s="9" t="s">
        <v>15</v>
      </c>
      <c r="E11" s="9" t="s">
        <v>16</v>
      </c>
      <c r="F11" s="9" t="s">
        <v>15</v>
      </c>
      <c r="G11" s="9" t="s">
        <v>16</v>
      </c>
      <c r="M11" s="8"/>
      <c r="N11" s="8"/>
      <c r="O11" s="8"/>
      <c r="P11" s="8"/>
      <c r="Q11" s="4"/>
    </row>
    <row r="12" spans="1:19" s="4" customFormat="1" ht="18" customHeight="1" thickBot="1" x14ac:dyDescent="0.2">
      <c r="A12" s="122" t="s">
        <v>17</v>
      </c>
      <c r="B12" s="123"/>
      <c r="C12" s="124"/>
      <c r="D12" s="182"/>
      <c r="E12" s="183"/>
      <c r="F12" s="182"/>
      <c r="G12" s="184"/>
      <c r="H12" s="123" t="s">
        <v>18</v>
      </c>
      <c r="I12" s="123"/>
      <c r="J12" s="169"/>
      <c r="K12" s="10"/>
      <c r="L12" s="7"/>
      <c r="M12" s="8"/>
      <c r="N12" s="8"/>
      <c r="O12" s="8"/>
      <c r="P12" s="8"/>
      <c r="R12" s="7"/>
      <c r="S12" s="7"/>
    </row>
    <row r="13" spans="1:19" s="13" customFormat="1" ht="18" customHeight="1" x14ac:dyDescent="0.15">
      <c r="A13" s="122" t="s">
        <v>19</v>
      </c>
      <c r="B13" s="123"/>
      <c r="C13" s="169"/>
      <c r="D13" s="172">
        <f>D12+E12</f>
        <v>0</v>
      </c>
      <c r="E13" s="173"/>
      <c r="F13" s="172">
        <f>F12+G12</f>
        <v>0</v>
      </c>
      <c r="G13" s="173"/>
      <c r="H13" s="180">
        <f>D13+F13</f>
        <v>0</v>
      </c>
      <c r="I13" s="181"/>
      <c r="J13" s="11" t="s">
        <v>20</v>
      </c>
      <c r="K13" s="12"/>
      <c r="L13" s="7"/>
      <c r="M13" s="8"/>
      <c r="N13" s="8"/>
      <c r="O13" s="8"/>
      <c r="P13" s="8"/>
      <c r="Q13" s="4"/>
      <c r="R13" s="7"/>
      <c r="S13" s="7"/>
    </row>
    <row r="14" spans="1:19" s="7" customFormat="1" ht="18" customHeight="1" x14ac:dyDescent="0.15">
      <c r="A14" s="122" t="s">
        <v>21</v>
      </c>
      <c r="B14" s="123"/>
      <c r="C14" s="169"/>
      <c r="D14" s="171">
        <f>D13*D10</f>
        <v>0</v>
      </c>
      <c r="E14" s="171"/>
      <c r="F14" s="171">
        <f>F13*F10</f>
        <v>0</v>
      </c>
      <c r="G14" s="171"/>
      <c r="H14" s="156">
        <f>SUM(D14:G14)</f>
        <v>0</v>
      </c>
      <c r="I14" s="157"/>
      <c r="J14" s="14" t="s">
        <v>68</v>
      </c>
      <c r="K14" s="12"/>
      <c r="M14" s="8"/>
      <c r="N14" s="8"/>
      <c r="O14" s="8"/>
      <c r="P14" s="8"/>
      <c r="Q14" s="4"/>
    </row>
    <row r="15" spans="1:19" s="7" customFormat="1" ht="18" customHeight="1" x14ac:dyDescent="0.15">
      <c r="C15" s="18"/>
      <c r="D15" s="18"/>
      <c r="E15" s="49"/>
      <c r="F15" s="19"/>
      <c r="G15" s="19" t="s">
        <v>71</v>
      </c>
      <c r="H15" s="158">
        <f>H14*0.3</f>
        <v>0</v>
      </c>
      <c r="I15" s="158"/>
      <c r="J15" s="17" t="s">
        <v>69</v>
      </c>
      <c r="K15" s="12"/>
    </row>
    <row r="16" spans="1:19" s="7" customFormat="1" ht="18" customHeight="1" x14ac:dyDescent="0.15">
      <c r="C16" s="15"/>
      <c r="D16" s="15"/>
      <c r="E16" s="15"/>
      <c r="F16" s="16"/>
      <c r="G16" s="16" t="s">
        <v>23</v>
      </c>
      <c r="H16" s="158">
        <f>H14-H15</f>
        <v>0</v>
      </c>
      <c r="I16" s="158"/>
      <c r="J16" s="20" t="s">
        <v>70</v>
      </c>
      <c r="K16" s="12"/>
    </row>
    <row r="17" spans="1:21" s="7" customFormat="1" ht="18" customHeight="1" x14ac:dyDescent="0.15">
      <c r="A17" s="5" t="s">
        <v>24</v>
      </c>
      <c r="B17" s="21"/>
      <c r="C17" s="21"/>
      <c r="D17" s="22"/>
      <c r="E17" s="22"/>
      <c r="F17" s="22"/>
      <c r="G17" s="22"/>
      <c r="H17" s="22"/>
      <c r="I17" s="22"/>
      <c r="J17" s="22"/>
      <c r="K17" s="22"/>
      <c r="L17" s="22"/>
      <c r="M17" s="23"/>
      <c r="N17" s="23"/>
      <c r="O17" s="23"/>
      <c r="P17" s="23"/>
      <c r="Q17" s="22"/>
      <c r="R17" s="22"/>
      <c r="S17" s="22"/>
    </row>
    <row r="18" spans="1:21" s="13" customFormat="1" ht="19.5" customHeight="1" x14ac:dyDescent="0.4">
      <c r="A18" s="144" t="s">
        <v>25</v>
      </c>
      <c r="B18" s="145"/>
      <c r="C18" s="145"/>
      <c r="D18" s="148" t="s">
        <v>26</v>
      </c>
      <c r="E18" s="142" t="s">
        <v>27</v>
      </c>
      <c r="F18" s="122"/>
      <c r="G18" s="143" t="s">
        <v>28</v>
      </c>
      <c r="H18" s="174" t="s">
        <v>97</v>
      </c>
      <c r="I18" s="175"/>
      <c r="J18" s="175"/>
      <c r="K18" s="175"/>
      <c r="L18" s="175"/>
      <c r="M18" s="175"/>
      <c r="N18" s="175"/>
      <c r="O18" s="175"/>
      <c r="P18" s="176"/>
      <c r="Q18" s="170" t="s">
        <v>29</v>
      </c>
      <c r="R18" s="170"/>
      <c r="S18" s="170"/>
    </row>
    <row r="19" spans="1:21" s="13" customFormat="1" ht="19.5" customHeight="1" thickBot="1" x14ac:dyDescent="0.45">
      <c r="A19" s="146"/>
      <c r="B19" s="147"/>
      <c r="C19" s="147"/>
      <c r="D19" s="149"/>
      <c r="E19" s="44" t="s">
        <v>5</v>
      </c>
      <c r="F19" s="45" t="s">
        <v>6</v>
      </c>
      <c r="G19" s="143"/>
      <c r="H19" s="177"/>
      <c r="I19" s="178"/>
      <c r="J19" s="178"/>
      <c r="K19" s="178"/>
      <c r="L19" s="178"/>
      <c r="M19" s="178"/>
      <c r="N19" s="178"/>
      <c r="O19" s="178"/>
      <c r="P19" s="179"/>
      <c r="Q19" s="170"/>
      <c r="R19" s="170"/>
      <c r="S19" s="170"/>
    </row>
    <row r="20" spans="1:21" s="25" customFormat="1" ht="18" customHeight="1" x14ac:dyDescent="0.15">
      <c r="A20" s="122" t="s">
        <v>79</v>
      </c>
      <c r="B20" s="123"/>
      <c r="C20" s="124"/>
      <c r="D20" s="185"/>
      <c r="E20" s="42">
        <f>県連専用触らないで下さい!B2</f>
        <v>0</v>
      </c>
      <c r="F20" s="43">
        <f>県連専用触らないで下さい!C2</f>
        <v>0</v>
      </c>
      <c r="G20" s="40">
        <f t="shared" ref="G20:G21" si="0">D20-E20-F20</f>
        <v>0</v>
      </c>
      <c r="H20" s="125">
        <f>県連専用触らないで下さい!G3</f>
        <v>8000</v>
      </c>
      <c r="I20" s="126"/>
      <c r="J20" s="126"/>
      <c r="K20" s="46" t="s">
        <v>30</v>
      </c>
      <c r="L20" s="41">
        <f>E20+F20</f>
        <v>0</v>
      </c>
      <c r="M20" s="50" t="s">
        <v>31</v>
      </c>
      <c r="N20" s="164">
        <f t="shared" ref="N20:N21" si="1">H20*L20</f>
        <v>0</v>
      </c>
      <c r="O20" s="164"/>
      <c r="P20" s="14" t="s">
        <v>22</v>
      </c>
      <c r="Q20" s="129"/>
      <c r="R20" s="129"/>
      <c r="S20" s="129"/>
    </row>
    <row r="21" spans="1:21" s="7" customFormat="1" ht="18" customHeight="1" thickBot="1" x14ac:dyDescent="0.2">
      <c r="A21" s="122" t="s">
        <v>80</v>
      </c>
      <c r="B21" s="123"/>
      <c r="C21" s="124"/>
      <c r="D21" s="186"/>
      <c r="E21" s="42">
        <f>県連専用触らないで下さい!B3</f>
        <v>0</v>
      </c>
      <c r="F21" s="43">
        <f>県連専用触らないで下さい!C3</f>
        <v>0</v>
      </c>
      <c r="G21" s="40">
        <f t="shared" si="0"/>
        <v>0</v>
      </c>
      <c r="H21" s="125">
        <f>県連専用触らないで下さい!G4</f>
        <v>6000</v>
      </c>
      <c r="I21" s="126"/>
      <c r="J21" s="126"/>
      <c r="K21" s="46" t="s">
        <v>30</v>
      </c>
      <c r="L21" s="41">
        <f>E21+F21</f>
        <v>0</v>
      </c>
      <c r="M21" s="50" t="s">
        <v>31</v>
      </c>
      <c r="N21" s="164">
        <f t="shared" si="1"/>
        <v>0</v>
      </c>
      <c r="O21" s="164"/>
      <c r="P21" s="14" t="s">
        <v>22</v>
      </c>
      <c r="Q21" s="129"/>
      <c r="R21" s="129"/>
      <c r="S21" s="129"/>
    </row>
    <row r="22" spans="1:21" s="7" customFormat="1" ht="33" customHeight="1" thickBot="1" x14ac:dyDescent="0.2">
      <c r="A22" s="150" t="s">
        <v>81</v>
      </c>
      <c r="B22" s="151"/>
      <c r="C22" s="152"/>
      <c r="D22" s="187"/>
      <c r="E22" s="188"/>
      <c r="F22" s="189"/>
      <c r="G22" s="47">
        <f>D22-E22</f>
        <v>0</v>
      </c>
      <c r="H22" s="153"/>
      <c r="I22" s="154"/>
      <c r="J22" s="154"/>
      <c r="K22" s="154"/>
      <c r="L22" s="154"/>
      <c r="M22" s="154"/>
      <c r="N22" s="154"/>
      <c r="O22" s="154"/>
      <c r="P22" s="154"/>
      <c r="Q22" s="117"/>
      <c r="R22" s="118"/>
      <c r="S22" s="119"/>
    </row>
    <row r="23" spans="1:21" s="7" customFormat="1" ht="18" customHeight="1" thickBot="1" x14ac:dyDescent="0.2">
      <c r="J23" s="22"/>
      <c r="K23" s="22"/>
      <c r="L23" s="22"/>
      <c r="M23" s="26" t="s">
        <v>32</v>
      </c>
      <c r="N23" s="121">
        <f>SUM(N20:O21)</f>
        <v>0</v>
      </c>
      <c r="O23" s="121"/>
      <c r="P23" s="67" t="s">
        <v>22</v>
      </c>
      <c r="Q23" s="13" t="s">
        <v>72</v>
      </c>
    </row>
    <row r="24" spans="1:21" s="7" customFormat="1" ht="18" customHeight="1" thickBot="1" x14ac:dyDescent="0.2">
      <c r="K24" s="115" t="s">
        <v>33</v>
      </c>
      <c r="L24" s="116"/>
      <c r="M24" s="116"/>
      <c r="N24" s="127">
        <f>H16+N23</f>
        <v>0</v>
      </c>
      <c r="O24" s="128"/>
      <c r="P24" s="27" t="s">
        <v>22</v>
      </c>
      <c r="Q24" s="114" t="s">
        <v>34</v>
      </c>
      <c r="R24" s="114"/>
      <c r="S24" s="114"/>
    </row>
    <row r="25" spans="1:21" s="7" customFormat="1" ht="18" customHeight="1" x14ac:dyDescent="0.15">
      <c r="I25" s="28"/>
      <c r="J25" s="28"/>
      <c r="K25" s="28"/>
      <c r="L25" s="28"/>
      <c r="M25" s="28"/>
      <c r="N25" s="28"/>
      <c r="O25" s="28"/>
      <c r="P25" s="28"/>
      <c r="Q25" s="114"/>
      <c r="R25" s="114"/>
      <c r="S25" s="114"/>
    </row>
    <row r="26" spans="1:21" s="7" customFormat="1" ht="18" customHeight="1" x14ac:dyDescent="0.15">
      <c r="A26" s="5" t="s">
        <v>35</v>
      </c>
      <c r="K26" s="28"/>
      <c r="L26" s="28"/>
      <c r="M26" s="28"/>
      <c r="N26" s="28"/>
      <c r="O26" s="28"/>
      <c r="P26" s="28"/>
      <c r="Q26" s="28"/>
      <c r="R26" s="28"/>
      <c r="S26" s="32"/>
    </row>
    <row r="27" spans="1:21" s="29" customFormat="1" ht="33" customHeight="1" x14ac:dyDescent="0.4">
      <c r="A27" s="30" t="s">
        <v>36</v>
      </c>
      <c r="B27" s="114" t="s">
        <v>73</v>
      </c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</row>
    <row r="28" spans="1:21" s="31" customFormat="1" ht="33" customHeight="1" thickBot="1" x14ac:dyDescent="0.45">
      <c r="A28" s="30"/>
      <c r="C28" s="120" t="s">
        <v>38</v>
      </c>
      <c r="D28" s="120"/>
      <c r="E28" s="120"/>
      <c r="F28" s="120"/>
      <c r="G28" s="120"/>
      <c r="H28" s="120"/>
      <c r="I28" s="120"/>
      <c r="J28" s="120" t="s">
        <v>65</v>
      </c>
      <c r="K28" s="120"/>
      <c r="L28" s="120"/>
      <c r="M28" s="120"/>
      <c r="N28" s="120"/>
      <c r="O28" s="120"/>
      <c r="P28" s="120"/>
      <c r="Q28" s="120"/>
      <c r="R28" s="120"/>
      <c r="S28" s="120"/>
    </row>
    <row r="29" spans="1:21" s="29" customFormat="1" ht="15" customHeight="1" thickBot="1" x14ac:dyDescent="0.45">
      <c r="A29" s="30" t="s">
        <v>37</v>
      </c>
      <c r="B29" s="114" t="s">
        <v>103</v>
      </c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75">
        <f>N24</f>
        <v>0</v>
      </c>
      <c r="T29" s="31"/>
      <c r="U29" s="31"/>
    </row>
    <row r="30" spans="1:21" s="29" customFormat="1" ht="16.5" customHeight="1" x14ac:dyDescent="0.4">
      <c r="A30" s="30"/>
      <c r="B30" s="114" t="s">
        <v>40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4"/>
    </row>
    <row r="31" spans="1:21" s="29" customFormat="1" ht="3.75" customHeight="1" x14ac:dyDescent="0.4">
      <c r="A31" s="30"/>
      <c r="B31" s="32"/>
      <c r="C31" s="32"/>
      <c r="D31" s="32"/>
      <c r="E31" s="32"/>
      <c r="F31" s="32"/>
      <c r="G31" s="33"/>
      <c r="H31" s="33"/>
      <c r="I31" s="33"/>
      <c r="J31" s="32"/>
      <c r="K31" s="32"/>
      <c r="L31" s="32"/>
      <c r="M31" s="32"/>
      <c r="N31" s="32"/>
      <c r="O31" s="32"/>
      <c r="P31" s="32"/>
      <c r="Q31" s="32"/>
      <c r="R31" s="32"/>
      <c r="S31" s="32"/>
    </row>
    <row r="32" spans="1:21" s="29" customFormat="1" ht="36" customHeight="1" x14ac:dyDescent="0.4">
      <c r="A32" s="30" t="s">
        <v>39</v>
      </c>
      <c r="B32" s="140" t="s">
        <v>102</v>
      </c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</row>
    <row r="33" spans="1:22" s="29" customFormat="1" ht="18.75" customHeight="1" x14ac:dyDescent="0.4">
      <c r="A33" s="30" t="s">
        <v>41</v>
      </c>
      <c r="B33" s="141" t="s">
        <v>105</v>
      </c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</row>
    <row r="34" spans="1:22" s="7" customFormat="1" ht="32.25" customHeight="1" x14ac:dyDescent="0.15">
      <c r="A34" s="30" t="s">
        <v>42</v>
      </c>
      <c r="B34" s="114" t="s">
        <v>104</v>
      </c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29"/>
      <c r="U34" s="29"/>
      <c r="V34" s="29"/>
    </row>
    <row r="35" spans="1:22" s="31" customFormat="1" ht="21" customHeight="1" x14ac:dyDescent="0.4">
      <c r="C35" s="120" t="s">
        <v>43</v>
      </c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</row>
  </sheetData>
  <mergeCells count="63">
    <mergeCell ref="A4:C4"/>
    <mergeCell ref="D4:L4"/>
    <mergeCell ref="Q18:S19"/>
    <mergeCell ref="Q20:S20"/>
    <mergeCell ref="D14:E14"/>
    <mergeCell ref="F14:G14"/>
    <mergeCell ref="A11:C11"/>
    <mergeCell ref="A12:C12"/>
    <mergeCell ref="A13:C13"/>
    <mergeCell ref="D13:E13"/>
    <mergeCell ref="F13:G13"/>
    <mergeCell ref="H18:P19"/>
    <mergeCell ref="H12:J12"/>
    <mergeCell ref="H13:I13"/>
    <mergeCell ref="A20:C20"/>
    <mergeCell ref="H16:I16"/>
    <mergeCell ref="N21:O21"/>
    <mergeCell ref="A10:C10"/>
    <mergeCell ref="D10:E10"/>
    <mergeCell ref="F10:G10"/>
    <mergeCell ref="N20:O20"/>
    <mergeCell ref="A14:C14"/>
    <mergeCell ref="A5:C5"/>
    <mergeCell ref="D5:L5"/>
    <mergeCell ref="A6:C6"/>
    <mergeCell ref="H14:I14"/>
    <mergeCell ref="H15:I15"/>
    <mergeCell ref="A9:C9"/>
    <mergeCell ref="D9:E9"/>
    <mergeCell ref="F9:G9"/>
    <mergeCell ref="D6:L6"/>
    <mergeCell ref="B34:S34"/>
    <mergeCell ref="C35:S35"/>
    <mergeCell ref="Q4:S4"/>
    <mergeCell ref="Q5:S5"/>
    <mergeCell ref="N4:P4"/>
    <mergeCell ref="N5:P5"/>
    <mergeCell ref="B27:S27"/>
    <mergeCell ref="C28:I28"/>
    <mergeCell ref="B32:R32"/>
    <mergeCell ref="B33:S33"/>
    <mergeCell ref="E18:F18"/>
    <mergeCell ref="G18:G19"/>
    <mergeCell ref="A18:C19"/>
    <mergeCell ref="D18:D19"/>
    <mergeCell ref="A22:C22"/>
    <mergeCell ref="H22:P22"/>
    <mergeCell ref="I2:S2"/>
    <mergeCell ref="F2:H2"/>
    <mergeCell ref="P8:S10"/>
    <mergeCell ref="B29:R29"/>
    <mergeCell ref="B30:L30"/>
    <mergeCell ref="K24:M24"/>
    <mergeCell ref="Q22:S22"/>
    <mergeCell ref="J28:S28"/>
    <mergeCell ref="N23:O23"/>
    <mergeCell ref="E22:F22"/>
    <mergeCell ref="A21:C21"/>
    <mergeCell ref="H20:J20"/>
    <mergeCell ref="H21:J21"/>
    <mergeCell ref="N24:O24"/>
    <mergeCell ref="Q24:S25"/>
    <mergeCell ref="Q21:S21"/>
  </mergeCells>
  <phoneticPr fontId="1"/>
  <conditionalFormatting sqref="A17:A18">
    <cfRule type="cellIs" dxfId="8" priority="5" stopIfTrue="1" operator="equal">
      <formula>0</formula>
    </cfRule>
  </conditionalFormatting>
  <conditionalFormatting sqref="A8:C8 H8:P8 H9:O10 D11:IN11 K12:IM14">
    <cfRule type="cellIs" dxfId="7" priority="7" stopIfTrue="1" operator="equal">
      <formula>0</formula>
    </cfRule>
  </conditionalFormatting>
  <conditionalFormatting sqref="B17:C17 J17:IS17">
    <cfRule type="cellIs" dxfId="6" priority="6" stopIfTrue="1" operator="equal">
      <formula>0</formula>
    </cfRule>
  </conditionalFormatting>
  <conditionalFormatting sqref="D4 D6 D10 F10 D18">
    <cfRule type="cellIs" dxfId="5" priority="12" stopIfTrue="1" operator="equal">
      <formula>0</formula>
    </cfRule>
  </conditionalFormatting>
  <conditionalFormatting sqref="D22 G22">
    <cfRule type="cellIs" dxfId="4" priority="9" stopIfTrue="1" operator="equal">
      <formula>0</formula>
    </cfRule>
  </conditionalFormatting>
  <conditionalFormatting sqref="D12:K12">
    <cfRule type="cellIs" dxfId="3" priority="4" stopIfTrue="1" operator="equal">
      <formula>0</formula>
    </cfRule>
  </conditionalFormatting>
  <conditionalFormatting sqref="F13:K13">
    <cfRule type="cellIs" dxfId="2" priority="3" stopIfTrue="1" operator="equal">
      <formula>0</formula>
    </cfRule>
  </conditionalFormatting>
  <conditionalFormatting sqref="T2:IO7 C3:S3 M4:N4 N4:N5 Q4:Q5 A4:A7 D5:N5 M6:P6 M7:R7 T8:IS8 D9:G9 T9:IN10 A10 A12:A14 J13:J14 D13:E16 F14:H16 C15:D15 J15:K16 T15:IK16 G18:H18 Q18 E18:E19 T18:IJ22 D20:G21 K20:M21 P20:Q21 A20:A22 H20:H22 Q22 M23 P23:IJ23 C24:D24 H24 K24 N24 P24 T24:IK24 C25:I25 T25:IM25 C26:K26 T26:IO26 B27 T27:IN27 B28:C28 J28:S28 V28:XFD29 B29 S29:S30 D30:L30 AE30:XFD30 G31 T31:XFD31 B31:B34 B32:R32 T32:W32 AO32:XFD32 T33:XFD35 B35:C35 C36:XFD65501">
    <cfRule type="cellIs" dxfId="1" priority="11" stopIfTrue="1" operator="equal">
      <formula>0</formula>
    </cfRule>
  </conditionalFormatting>
  <pageMargins left="0.39370078740157483" right="0" top="0.39370078740157483" bottom="0" header="0.31496062992125984" footer="0.31496062992125984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9FA21-B2C2-42E5-BEF3-E90754D67051}">
  <dimension ref="A1:AH10"/>
  <sheetViews>
    <sheetView topLeftCell="B1" workbookViewId="0">
      <selection activeCell="G5" sqref="G5"/>
    </sheetView>
  </sheetViews>
  <sheetFormatPr defaultRowHeight="18.75" x14ac:dyDescent="0.4"/>
  <cols>
    <col min="1" max="1" width="25.75" customWidth="1"/>
    <col min="2" max="2" width="9.25" bestFit="1" customWidth="1"/>
    <col min="3" max="3" width="12.5" customWidth="1"/>
    <col min="4" max="4" width="16.125" customWidth="1"/>
    <col min="5" max="5" width="13.75" customWidth="1"/>
    <col min="6" max="6" width="13.125" customWidth="1"/>
    <col min="7" max="8" width="9" bestFit="1" customWidth="1"/>
    <col min="9" max="10" width="11" bestFit="1" customWidth="1"/>
    <col min="11" max="18" width="4.25" customWidth="1"/>
    <col min="19" max="22" width="9" bestFit="1" customWidth="1"/>
    <col min="23" max="30" width="3.75" customWidth="1"/>
    <col min="31" max="33" width="8.25" customWidth="1"/>
    <col min="34" max="34" width="11.125" customWidth="1"/>
  </cols>
  <sheetData>
    <row r="1" spans="1:34" x14ac:dyDescent="0.4">
      <c r="A1" t="s">
        <v>63</v>
      </c>
      <c r="B1" t="s">
        <v>5</v>
      </c>
      <c r="C1" t="s">
        <v>6</v>
      </c>
    </row>
    <row r="2" spans="1:34" x14ac:dyDescent="0.4">
      <c r="A2" t="s">
        <v>76</v>
      </c>
      <c r="B2">
        <f>COUNTIFS(①合格者名簿!$I$16:$I$35,$A2,①合格者名簿!$C$16:$C$35,$B$1)</f>
        <v>0</v>
      </c>
      <c r="C2">
        <f>COUNTIFS(①合格者名簿!$I$16:$I$35,$A2,①合格者名簿!$C$16:$C$35,$C$1)</f>
        <v>0</v>
      </c>
      <c r="D2" t="s">
        <v>90</v>
      </c>
      <c r="E2" t="s">
        <v>51</v>
      </c>
      <c r="F2" t="s">
        <v>92</v>
      </c>
      <c r="G2" t="s">
        <v>93</v>
      </c>
    </row>
    <row r="3" spans="1:34" x14ac:dyDescent="0.4">
      <c r="A3" t="s">
        <v>77</v>
      </c>
      <c r="B3">
        <f>COUNTIFS(①合格者名簿!$I$16:$I$35,$A3,①合格者名簿!$C$16:$C$35,$B$1)</f>
        <v>0</v>
      </c>
      <c r="C3">
        <f>COUNTIFS(①合格者名簿!$I$16:$I$35,$A3,①合格者名簿!$C$16:$C$35,$C$1)</f>
        <v>0</v>
      </c>
      <c r="D3" t="s">
        <v>91</v>
      </c>
      <c r="E3" t="s">
        <v>52</v>
      </c>
      <c r="F3">
        <v>6000</v>
      </c>
      <c r="G3">
        <v>8000</v>
      </c>
    </row>
    <row r="4" spans="1:34" x14ac:dyDescent="0.4">
      <c r="B4">
        <f>COUNTIFS(①合格者名簿!$I$16:$I$35,$A4,①合格者名簿!$C$16:$C$35,$B$1)</f>
        <v>0</v>
      </c>
      <c r="C4">
        <f>COUNTIFS(①合格者名簿!$I$16:$I$35,$A4,①合格者名簿!$C$16:$C$35,$C$1)</f>
        <v>0</v>
      </c>
      <c r="E4" t="s">
        <v>53</v>
      </c>
      <c r="F4">
        <v>5000</v>
      </c>
      <c r="G4">
        <v>6000</v>
      </c>
    </row>
    <row r="5" spans="1:34" x14ac:dyDescent="0.4">
      <c r="B5">
        <f>COUNTIFS(①合格者名簿!$I$16:$I$35,$A5,①合格者名簿!$C$16:$C$35,$B$1)</f>
        <v>0</v>
      </c>
      <c r="C5">
        <f>COUNTIFS(①合格者名簿!$I$16:$I$35,$A5,①合格者名簿!$C$16:$C$35,$C$1)</f>
        <v>0</v>
      </c>
      <c r="E5" t="s">
        <v>54</v>
      </c>
    </row>
    <row r="6" spans="1:34" x14ac:dyDescent="0.4">
      <c r="B6">
        <f>COUNTIFS(①合格者名簿!$I$16:$I$35,$A6,①合格者名簿!$C$16:$C$35,$B$1)</f>
        <v>0</v>
      </c>
      <c r="C6">
        <f>COUNTIFS(①合格者名簿!$I$16:$I$35,$A6,①合格者名簿!$C$16:$C$35,$C$1)</f>
        <v>0</v>
      </c>
    </row>
    <row r="7" spans="1:34" x14ac:dyDescent="0.4">
      <c r="B7">
        <f>COUNTIFS(①合格者名簿!$I$16:$I$35,$A7,①合格者名簿!$C$16:$C$35,$B$1)</f>
        <v>0</v>
      </c>
      <c r="C7">
        <f>COUNTIFS(①合格者名簿!$I$16:$I$35,$A7,①合格者名簿!$C$16:$C$35,$C$1)</f>
        <v>0</v>
      </c>
    </row>
    <row r="9" spans="1:34" s="36" customFormat="1" ht="36" customHeight="1" x14ac:dyDescent="0.4">
      <c r="A9" s="24" t="s">
        <v>44</v>
      </c>
      <c r="B9" s="24" t="s">
        <v>45</v>
      </c>
      <c r="C9" s="24" t="s">
        <v>46</v>
      </c>
      <c r="D9" s="34" t="s">
        <v>8</v>
      </c>
      <c r="E9" s="34" t="s">
        <v>9</v>
      </c>
      <c r="F9" s="34" t="s">
        <v>11</v>
      </c>
      <c r="G9" s="35" t="s">
        <v>82</v>
      </c>
      <c r="H9" s="35" t="s">
        <v>83</v>
      </c>
      <c r="I9" s="35" t="s">
        <v>84</v>
      </c>
      <c r="J9" s="35" t="s">
        <v>85</v>
      </c>
      <c r="K9" s="35"/>
      <c r="L9" s="35"/>
      <c r="M9" s="35"/>
      <c r="N9" s="35"/>
      <c r="O9" s="35"/>
      <c r="P9" s="35"/>
      <c r="Q9" s="35"/>
      <c r="R9" s="35"/>
      <c r="S9" s="35" t="s">
        <v>86</v>
      </c>
      <c r="T9" s="35" t="s">
        <v>87</v>
      </c>
      <c r="U9" s="35" t="s">
        <v>88</v>
      </c>
      <c r="V9" s="35" t="s">
        <v>89</v>
      </c>
      <c r="W9" s="35"/>
      <c r="X9" s="35"/>
      <c r="Y9" s="35"/>
      <c r="Z9" s="35"/>
      <c r="AA9" s="35"/>
      <c r="AB9" s="35"/>
      <c r="AC9" s="35"/>
      <c r="AD9" s="35"/>
      <c r="AE9" s="35" t="s">
        <v>47</v>
      </c>
      <c r="AF9" s="35" t="s">
        <v>48</v>
      </c>
      <c r="AG9" s="35" t="s">
        <v>49</v>
      </c>
      <c r="AH9" s="24" t="s">
        <v>50</v>
      </c>
    </row>
    <row r="10" spans="1:34" s="2" customFormat="1" x14ac:dyDescent="0.4">
      <c r="A10" s="37">
        <f>①合格者名簿!C2</f>
        <v>0</v>
      </c>
      <c r="B10" s="38">
        <f>②収支報告!Q4</f>
        <v>0</v>
      </c>
      <c r="C10" s="37">
        <f>②収支報告!Q5</f>
        <v>0</v>
      </c>
      <c r="D10" s="37">
        <f>②収支報告!D4</f>
        <v>0</v>
      </c>
      <c r="E10" s="38">
        <f>②収支報告!D5</f>
        <v>0</v>
      </c>
      <c r="F10" s="37">
        <f>②収支報告!D6</f>
        <v>0</v>
      </c>
      <c r="G10" s="37">
        <f>②収支報告!D12</f>
        <v>0</v>
      </c>
      <c r="H10" s="37">
        <f>②収支報告!E12</f>
        <v>0</v>
      </c>
      <c r="I10" s="37">
        <f>②収支報告!F12</f>
        <v>0</v>
      </c>
      <c r="J10" s="37">
        <f>②収支報告!G12</f>
        <v>0</v>
      </c>
      <c r="K10" s="37"/>
      <c r="L10" s="37"/>
      <c r="M10" s="37"/>
      <c r="N10" s="37"/>
      <c r="O10" s="37"/>
      <c r="P10" s="37"/>
      <c r="Q10" s="37"/>
      <c r="R10" s="37"/>
      <c r="S10" s="37">
        <f>B2</f>
        <v>0</v>
      </c>
      <c r="T10" s="37">
        <f>C2</f>
        <v>0</v>
      </c>
      <c r="U10" s="37">
        <f>B3</f>
        <v>0</v>
      </c>
      <c r="V10" s="37">
        <f>C3</f>
        <v>0</v>
      </c>
      <c r="W10" s="37"/>
      <c r="X10" s="37"/>
      <c r="Y10" s="37"/>
      <c r="Z10" s="37"/>
      <c r="AA10" s="37"/>
      <c r="AB10" s="37"/>
      <c r="AC10" s="37"/>
      <c r="AD10" s="37"/>
      <c r="AE10" s="37" t="e">
        <f>②収支報告!#REF!</f>
        <v>#REF!</v>
      </c>
      <c r="AF10" s="37" t="e">
        <f>②収支報告!#REF!</f>
        <v>#REF!</v>
      </c>
      <c r="AG10" s="37" t="e">
        <f>②収支報告!#REF!</f>
        <v>#REF!</v>
      </c>
      <c r="AH10" s="39">
        <f>②収支報告!N24</f>
        <v>0</v>
      </c>
    </row>
  </sheetData>
  <phoneticPr fontId="1"/>
  <conditionalFormatting sqref="B9:F9">
    <cfRule type="cellIs" dxfId="0" priority="2" stopIfTrue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①合格者名簿</vt:lpstr>
      <vt:lpstr>②収支報告</vt:lpstr>
      <vt:lpstr>県連専用触らないで下さい</vt:lpstr>
      <vt:lpstr>①合格者名簿!Print_Titles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KAKUMURA Yuki 角村 祐季</dc:creator>
  <cp:lastModifiedBy>yoshio n</cp:lastModifiedBy>
  <cp:lastPrinted>2024-11-23T02:38:26Z</cp:lastPrinted>
  <dcterms:created xsi:type="dcterms:W3CDTF">2022-12-28T00:32:53Z</dcterms:created>
  <dcterms:modified xsi:type="dcterms:W3CDTF">2025-12-21T02:31:06Z</dcterms:modified>
</cp:coreProperties>
</file>