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3badgetest\"/>
    </mc:Choice>
  </mc:AlternateContent>
  <xr:revisionPtr revIDLastSave="0" documentId="13_ncr:1_{249CD02A-BDB9-48EC-AD78-3D6230C16735}" xr6:coauthVersionLast="47" xr6:coauthVersionMax="47" xr10:uidLastSave="{00000000-0000-0000-0000-000000000000}"/>
  <bookViews>
    <workbookView xWindow="-120" yWindow="-120" windowWidth="20730" windowHeight="11040" xr2:uid="{0F38253F-5ABA-4DF3-8CD4-2273C01ADF62}"/>
  </bookViews>
  <sheets>
    <sheet name="スキー" sheetId="27" r:id="rId1"/>
    <sheet name="ジュニア" sheetId="99" r:id="rId2"/>
    <sheet name="スノーボード" sheetId="100" r:id="rId3"/>
    <sheet name="プライズ" sheetId="101" r:id="rId4"/>
    <sheet name="県連専用シート触らないで下さい" sheetId="98" r:id="rId5"/>
  </sheets>
  <definedNames>
    <definedName name="_xlnm.Print_Area" localSheetId="0">スキー!$A$1:$Q$41</definedName>
  </definedNames>
  <calcPr calcId="191029"/>
</workbook>
</file>

<file path=xl/calcChain.xml><?xml version="1.0" encoding="utf-8"?>
<calcChain xmlns="http://schemas.openxmlformats.org/spreadsheetml/2006/main">
  <c r="C3" i="98" l="1"/>
  <c r="C4" i="98"/>
  <c r="T7" i="98"/>
  <c r="S7" i="98"/>
  <c r="I7" i="98"/>
  <c r="J7" i="98"/>
  <c r="H7" i="98"/>
  <c r="G7" i="98"/>
  <c r="E7" i="98"/>
  <c r="F7" i="98"/>
  <c r="D7" i="98"/>
  <c r="C7" i="98"/>
  <c r="B7" i="98"/>
  <c r="H21" i="101"/>
  <c r="H20" i="101"/>
  <c r="M19" i="101"/>
  <c r="O19" i="101" s="1"/>
  <c r="H19" i="101"/>
  <c r="M18" i="101"/>
  <c r="O18" i="101" s="1"/>
  <c r="O22" i="101" s="1"/>
  <c r="H18" i="101"/>
  <c r="H12" i="101"/>
  <c r="H13" i="101" s="1"/>
  <c r="D12" i="101"/>
  <c r="Z4" i="98"/>
  <c r="AA4" i="98"/>
  <c r="Y4" i="98"/>
  <c r="T4" i="98"/>
  <c r="U4" i="98"/>
  <c r="V4" i="98"/>
  <c r="W4" i="98"/>
  <c r="S4" i="98"/>
  <c r="H4" i="98"/>
  <c r="I4" i="98"/>
  <c r="J4" i="98"/>
  <c r="K4" i="98"/>
  <c r="L4" i="98"/>
  <c r="M4" i="98"/>
  <c r="N4" i="98"/>
  <c r="O4" i="98"/>
  <c r="P4" i="98"/>
  <c r="G4" i="98"/>
  <c r="E4" i="98"/>
  <c r="F4" i="98"/>
  <c r="D4" i="98"/>
  <c r="B4" i="98"/>
  <c r="F23" i="100"/>
  <c r="H23" i="100" s="1"/>
  <c r="H26" i="100"/>
  <c r="O25" i="100"/>
  <c r="O24" i="100"/>
  <c r="O23" i="100"/>
  <c r="M22" i="100"/>
  <c r="O22" i="100" s="1"/>
  <c r="H22" i="100"/>
  <c r="M21" i="100"/>
  <c r="O21" i="100" s="1"/>
  <c r="H21" i="100"/>
  <c r="M20" i="100"/>
  <c r="O20" i="100" s="1"/>
  <c r="H20" i="100"/>
  <c r="M19" i="100"/>
  <c r="O19" i="100" s="1"/>
  <c r="H19" i="100"/>
  <c r="M18" i="100"/>
  <c r="O18" i="100" s="1"/>
  <c r="H18" i="100"/>
  <c r="L12" i="100"/>
  <c r="L13" i="100" s="1"/>
  <c r="J12" i="100"/>
  <c r="J13" i="100" s="1"/>
  <c r="H12" i="100"/>
  <c r="H13" i="100" s="1"/>
  <c r="F12" i="100"/>
  <c r="F13" i="100" s="1"/>
  <c r="D12" i="100"/>
  <c r="T3" i="98"/>
  <c r="U3" i="98"/>
  <c r="V3" i="98"/>
  <c r="W3" i="98"/>
  <c r="X3" i="98"/>
  <c r="S3" i="98"/>
  <c r="H3" i="98"/>
  <c r="I3" i="98"/>
  <c r="J3" i="98"/>
  <c r="K3" i="98"/>
  <c r="L3" i="98"/>
  <c r="M3" i="98"/>
  <c r="N3" i="98"/>
  <c r="O3" i="98"/>
  <c r="P3" i="98"/>
  <c r="Q3" i="98"/>
  <c r="R3" i="98"/>
  <c r="G3" i="98"/>
  <c r="E3" i="98"/>
  <c r="F3" i="98"/>
  <c r="D3" i="98"/>
  <c r="B3" i="98"/>
  <c r="H24" i="99"/>
  <c r="H26" i="27"/>
  <c r="M22" i="99"/>
  <c r="O22" i="99" s="1"/>
  <c r="H22" i="99"/>
  <c r="N12" i="99"/>
  <c r="N13" i="99" s="1"/>
  <c r="M23" i="99"/>
  <c r="O23" i="99" s="1"/>
  <c r="H23" i="99"/>
  <c r="M21" i="99"/>
  <c r="O21" i="99" s="1"/>
  <c r="H21" i="99"/>
  <c r="M20" i="99"/>
  <c r="O20" i="99" s="1"/>
  <c r="H20" i="99"/>
  <c r="O19" i="99"/>
  <c r="H19" i="99"/>
  <c r="O18" i="99"/>
  <c r="H18" i="99"/>
  <c r="L12" i="99"/>
  <c r="L13" i="99" s="1"/>
  <c r="J12" i="99"/>
  <c r="J13" i="99" s="1"/>
  <c r="H12" i="99"/>
  <c r="H13" i="99" s="1"/>
  <c r="F12" i="99"/>
  <c r="F13" i="99" s="1"/>
  <c r="D12" i="99"/>
  <c r="D13" i="99" s="1"/>
  <c r="L12" i="101" l="1"/>
  <c r="D13" i="101"/>
  <c r="L13" i="101" s="1"/>
  <c r="N12" i="100"/>
  <c r="O27" i="100"/>
  <c r="D13" i="100"/>
  <c r="N13" i="100" s="1"/>
  <c r="O25" i="99"/>
  <c r="P13" i="99"/>
  <c r="P12" i="99"/>
  <c r="Z2" i="98"/>
  <c r="AA2" i="98"/>
  <c r="Y2" i="98"/>
  <c r="T2" i="98"/>
  <c r="U2" i="98"/>
  <c r="V2" i="98"/>
  <c r="W2" i="98"/>
  <c r="S2" i="98"/>
  <c r="E2" i="98"/>
  <c r="F2" i="98"/>
  <c r="D2" i="98"/>
  <c r="C2" i="98"/>
  <c r="B2" i="98"/>
  <c r="P2" i="98"/>
  <c r="H2" i="98"/>
  <c r="I2" i="98"/>
  <c r="J2" i="98"/>
  <c r="K2" i="98"/>
  <c r="L2" i="98"/>
  <c r="M2" i="98"/>
  <c r="N2" i="98"/>
  <c r="O2" i="98"/>
  <c r="G2" i="98"/>
  <c r="F23" i="27"/>
  <c r="L14" i="101" l="1"/>
  <c r="L15" i="101" s="1"/>
  <c r="O23" i="101" s="1"/>
  <c r="N14" i="100"/>
  <c r="N15" i="100" s="1"/>
  <c r="O28" i="100" s="1"/>
  <c r="P14" i="99"/>
  <c r="P15" i="99" s="1"/>
  <c r="O26" i="99" s="1"/>
  <c r="O24" i="27"/>
  <c r="O25" i="27"/>
  <c r="O23" i="27"/>
  <c r="H23" i="27"/>
  <c r="H12" i="27"/>
  <c r="H13" i="27" s="1"/>
  <c r="J12" i="27"/>
  <c r="J13" i="27" s="1"/>
  <c r="L12" i="27"/>
  <c r="C30" i="101" l="1"/>
  <c r="AB7" i="98"/>
  <c r="G36" i="100"/>
  <c r="AB4" i="98"/>
  <c r="T32" i="99"/>
  <c r="AB3" i="98"/>
  <c r="L13" i="27"/>
  <c r="D12" i="27"/>
  <c r="D13" i="27" s="1"/>
  <c r="F12" i="27"/>
  <c r="F13" i="27" s="1"/>
  <c r="N12" i="27" l="1"/>
  <c r="N13" i="27"/>
  <c r="H21" i="27"/>
  <c r="M21" i="27"/>
  <c r="O21" i="27" s="1"/>
  <c r="M22" i="27"/>
  <c r="O22" i="27" s="1"/>
  <c r="H22" i="27"/>
  <c r="M20" i="27"/>
  <c r="O20" i="27" s="1"/>
  <c r="H20" i="27"/>
  <c r="M18" i="27" l="1"/>
  <c r="O18" i="27" s="1"/>
  <c r="H18" i="27"/>
  <c r="M19" i="27"/>
  <c r="O19" i="27" s="1"/>
  <c r="H19" i="27"/>
  <c r="O27" i="27" l="1"/>
  <c r="N14" i="27"/>
  <c r="N15" i="27" s="1"/>
  <c r="O28" i="27" l="1"/>
  <c r="G36" i="27" s="1"/>
  <c r="AB2" i="98" s="1"/>
</calcChain>
</file>

<file path=xl/sharedStrings.xml><?xml version="1.0" encoding="utf-8"?>
<sst xmlns="http://schemas.openxmlformats.org/spreadsheetml/2006/main" count="407" uniqueCount="131">
  <si>
    <t>主管者</t>
    <rPh sb="0" eb="2">
      <t>シュカン</t>
    </rPh>
    <rPh sb="2" eb="3">
      <t>シャ</t>
    </rPh>
    <phoneticPr fontId="2"/>
  </si>
  <si>
    <t>日時</t>
    <rPh sb="0" eb="2">
      <t>ニチジ</t>
    </rPh>
    <phoneticPr fontId="2"/>
  </si>
  <si>
    <t>会場</t>
    <rPh sb="0" eb="2">
      <t>カイジョウ</t>
    </rPh>
    <phoneticPr fontId="2"/>
  </si>
  <si>
    <t>円</t>
    <rPh sb="0" eb="1">
      <t>エン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</si>
  <si>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</si>
  <si>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</si>
  <si>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</si>
  <si>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</si>
  <si>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</si>
  <si>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・・・①</t>
    <phoneticPr fontId="2"/>
  </si>
  <si>
    <t>・・・②</t>
    <phoneticPr fontId="2"/>
  </si>
  <si>
    <t>・・・③</t>
    <phoneticPr fontId="2"/>
  </si>
  <si>
    <t>・・・④</t>
    <phoneticPr fontId="2"/>
  </si>
  <si>
    <t>男</t>
    <rPh sb="0" eb="1">
      <t>ダン</t>
    </rPh>
    <phoneticPr fontId="2"/>
  </si>
  <si>
    <t>計</t>
    <rPh sb="0" eb="1">
      <t>ケイ</t>
    </rPh>
    <phoneticPr fontId="2"/>
  </si>
  <si>
    <t>女</t>
    <rPh sb="0" eb="1">
      <t>ジョ</t>
    </rPh>
    <phoneticPr fontId="2"/>
  </si>
  <si>
    <t>報告書作成者</t>
    <rPh sb="0" eb="3">
      <t>ホウコクショ</t>
    </rPh>
    <rPh sb="3" eb="6">
      <t>サクセイシャ</t>
    </rPh>
    <phoneticPr fontId="2"/>
  </si>
  <si>
    <t>①－②</t>
    <phoneticPr fontId="2"/>
  </si>
  <si>
    <t>クラウン</t>
    <phoneticPr fontId="2"/>
  </si>
  <si>
    <t>テクニカル</t>
    <phoneticPr fontId="2"/>
  </si>
  <si>
    <t>人</t>
    <rPh sb="0" eb="1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</si>
  <si>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</si>
  <si>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</si>
  <si>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SAJ
2023会員証
（暫定会員）</t>
    <rPh sb="8" eb="10">
      <t>カイイン</t>
    </rPh>
    <rPh sb="10" eb="11">
      <t>ショウ</t>
    </rPh>
    <rPh sb="13" eb="15">
      <t>ザンテイ</t>
    </rPh>
    <rPh sb="15" eb="17">
      <t>カイイン</t>
    </rPh>
    <phoneticPr fontId="2"/>
  </si>
  <si>
    <t>性別</t>
    <rPh sb="0" eb="1">
      <t>セイ</t>
    </rPh>
    <rPh sb="1" eb="2">
      <t>ベツ</t>
    </rPh>
    <phoneticPr fontId="2"/>
  </si>
  <si>
    <t>人数</t>
    <rPh sb="0" eb="1">
      <t>ヒト</t>
    </rPh>
    <rPh sb="1" eb="2">
      <t>スウ</t>
    </rPh>
    <phoneticPr fontId="2"/>
  </si>
  <si>
    <t>金額</t>
    <rPh sb="0" eb="1">
      <t>キン</t>
    </rPh>
    <rPh sb="1" eb="2">
      <t>ガク</t>
    </rPh>
    <phoneticPr fontId="2"/>
  </si>
  <si>
    <t>円×</t>
    <rPh sb="0" eb="1">
      <t>エン</t>
    </rPh>
    <phoneticPr fontId="2"/>
  </si>
  <si>
    <t>円</t>
    <rPh sb="0" eb="1">
      <t>エン</t>
    </rPh>
    <phoneticPr fontId="2"/>
  </si>
  <si>
    <t>使用数</t>
    <rPh sb="0" eb="1">
      <t>ツカ</t>
    </rPh>
    <rPh sb="1" eb="2">
      <t>ヨウ</t>
    </rPh>
    <rPh sb="2" eb="3">
      <t>スウ</t>
    </rPh>
    <phoneticPr fontId="2"/>
  </si>
  <si>
    <t>残数</t>
    <rPh sb="0" eb="2">
      <t>ザンスウ</t>
    </rPh>
    <phoneticPr fontId="2"/>
  </si>
  <si>
    <t>記入日（西暦）</t>
    <rPh sb="0" eb="3">
      <t>キニュウビ</t>
    </rPh>
    <rPh sb="4" eb="6">
      <t>セイレキ</t>
    </rPh>
    <phoneticPr fontId="2"/>
  </si>
  <si>
    <t>検定奨励金（30％）　①×0.3</t>
    <rPh sb="0" eb="1">
      <t>ケン</t>
    </rPh>
    <rPh sb="1" eb="2">
      <t>サダム</t>
    </rPh>
    <rPh sb="2" eb="3">
      <t>ススム</t>
    </rPh>
    <rPh sb="3" eb="4">
      <t>ツトム</t>
    </rPh>
    <rPh sb="4" eb="5">
      <t>カネ</t>
    </rPh>
    <phoneticPr fontId="2"/>
  </si>
  <si>
    <t>バッジ等収入小計</t>
    <rPh sb="3" eb="4">
      <t>トウ</t>
    </rPh>
    <rPh sb="4" eb="6">
      <t>シュウニュウ</t>
    </rPh>
    <rPh sb="6" eb="8">
      <t>ショウケイ</t>
    </rPh>
    <phoneticPr fontId="2"/>
  </si>
  <si>
    <t>1級</t>
    <rPh sb="0" eb="1">
      <t>キュウ</t>
    </rPh>
    <phoneticPr fontId="2"/>
  </si>
  <si>
    <t>2級</t>
  </si>
  <si>
    <t>3級</t>
  </si>
  <si>
    <t>4級</t>
  </si>
  <si>
    <t>5級</t>
  </si>
  <si>
    <t>検定料単価</t>
    <rPh sb="0" eb="3">
      <t>ケンテイリョウ</t>
    </rPh>
    <rPh sb="3" eb="5">
      <t>タンカ</t>
    </rPh>
    <phoneticPr fontId="2"/>
  </si>
  <si>
    <t>合計　③+④</t>
    <rPh sb="0" eb="1">
      <t>ゴウ</t>
    </rPh>
    <rPh sb="1" eb="2">
      <t>ケイ</t>
    </rPh>
    <phoneticPr fontId="2"/>
  </si>
  <si>
    <t>小計</t>
    <rPh sb="0" eb="2">
      <t>ショウケイ</t>
    </rPh>
    <phoneticPr fontId="2"/>
  </si>
  <si>
    <t>＝</t>
    <phoneticPr fontId="2"/>
  </si>
  <si>
    <t>一般</t>
    <phoneticPr fontId="2"/>
  </si>
  <si>
    <t>高校生</t>
    <phoneticPr fontId="2"/>
  </si>
  <si>
    <t>小中学生</t>
    <phoneticPr fontId="2"/>
  </si>
  <si>
    <t>←下記の所定口座に振込みをお願いします。</t>
    <rPh sb="1" eb="3">
      <t>カキ</t>
    </rPh>
    <rPh sb="4" eb="6">
      <t>ショテイ</t>
    </rPh>
    <rPh sb="6" eb="8">
      <t>コウザ</t>
    </rPh>
    <rPh sb="9" eb="10">
      <t>フ</t>
    </rPh>
    <rPh sb="10" eb="11">
      <t>コ</t>
    </rPh>
    <rPh sb="14" eb="15">
      <t>ネガ</t>
    </rPh>
    <phoneticPr fontId="2"/>
  </si>
  <si>
    <t>検定前
バッジ個数</t>
    <rPh sb="0" eb="2">
      <t>ケンテイ</t>
    </rPh>
    <rPh sb="2" eb="3">
      <t>マエ</t>
    </rPh>
    <rPh sb="7" eb="8">
      <t>コ</t>
    </rPh>
    <phoneticPr fontId="2"/>
  </si>
  <si>
    <t>１．</t>
    <phoneticPr fontId="8"/>
  </si>
  <si>
    <t>２．</t>
  </si>
  <si>
    <t>３．</t>
  </si>
  <si>
    <t>４．</t>
  </si>
  <si>
    <t>級別テスト担当理事：庭山　善夫　　
　　　　　　　　　　　　　　　　　　</t>
    <rPh sb="0" eb="2">
      <t>キュウベツ</t>
    </rPh>
    <phoneticPr fontId="8"/>
  </si>
  <si>
    <t xml:space="preserve">メールアドレス：snow_alligator@yahoo.co.jp
電話：080-2718-2809 </t>
    <phoneticPr fontId="8"/>
  </si>
  <si>
    <t>【主管の所属団体への伝達事項】</t>
    <phoneticPr fontId="2"/>
  </si>
  <si>
    <t>返却先：〒661-0044　尼崎市武庫町3丁目20-19　　庭山　善夫　　
　　　　　　　　　　　　　　　　　　</t>
    <rPh sb="0" eb="3">
      <t>ヘンキャクサキ</t>
    </rPh>
    <rPh sb="14" eb="17">
      <t>アマガサキシ</t>
    </rPh>
    <rPh sb="17" eb="20">
      <t>ムコチョウ</t>
    </rPh>
    <rPh sb="21" eb="23">
      <t>チョウメ</t>
    </rPh>
    <phoneticPr fontId="8"/>
  </si>
  <si>
    <t>振込先　：　たじま農業協同組合　日高支店　普通　口座番号：００８００５７
　　　　　　　　　口座名義　一般財団法人　兵庫県スキー連盟　代表理事　一ノ本達己</t>
    <rPh sb="0" eb="2">
      <t>フリコミ</t>
    </rPh>
    <rPh sb="2" eb="3">
      <t>サキ</t>
    </rPh>
    <phoneticPr fontId="2"/>
  </si>
  <si>
    <t>摘要</t>
    <rPh sb="0" eb="1">
      <t>チャク</t>
    </rPh>
    <rPh sb="1" eb="2">
      <t>ヨウ</t>
    </rPh>
    <phoneticPr fontId="2"/>
  </si>
  <si>
    <r>
      <t>1級合格者については、</t>
    </r>
    <r>
      <rPr>
        <b/>
        <sz val="12"/>
        <rFont val="ＭＳ Ｐゴシック"/>
        <family val="3"/>
        <charset val="128"/>
      </rPr>
      <t>必ずSAJ会員登録</t>
    </r>
    <r>
      <rPr>
        <sz val="12"/>
        <rFont val="ＭＳ Ｐゴシック"/>
        <family val="3"/>
        <charset val="128"/>
      </rPr>
      <t>をご確認下さい。未登録の場合は『SAJ暫定会員証』を発行の上、登録費の集金をお願いします。一般・高校生・小中学生で登録料が異なりますので、ご注意下さい。
暫定会員証を発行した際は登録番号を控え、「一時会員・１級合格暫定会員登録表」に記載願います。
２級以下の会員登録は任意とします。</t>
    </r>
    <rPh sb="1" eb="2">
      <t>キュウ</t>
    </rPh>
    <rPh sb="2" eb="5">
      <t>ゴウカクシャ</t>
    </rPh>
    <rPh sb="11" eb="12">
      <t>カナラ</t>
    </rPh>
    <rPh sb="16" eb="18">
      <t>カイイン</t>
    </rPh>
    <rPh sb="18" eb="20">
      <t>トウロク</t>
    </rPh>
    <rPh sb="22" eb="24">
      <t>カクニン</t>
    </rPh>
    <rPh sb="49" eb="50">
      <t>ウエ</t>
    </rPh>
    <rPh sb="51" eb="53">
      <t>トウロク</t>
    </rPh>
    <rPh sb="55" eb="57">
      <t>シュウキン</t>
    </rPh>
    <rPh sb="59" eb="60">
      <t>ネガ</t>
    </rPh>
    <rPh sb="65" eb="67">
      <t>イッパン</t>
    </rPh>
    <rPh sb="68" eb="71">
      <t>コウコウセイ</t>
    </rPh>
    <rPh sb="72" eb="76">
      <t>ショウチュウガクセイ</t>
    </rPh>
    <rPh sb="77" eb="80">
      <t>トウロクリョウ</t>
    </rPh>
    <rPh sb="81" eb="82">
      <t>コト</t>
    </rPh>
    <rPh sb="90" eb="92">
      <t>チュウイ</t>
    </rPh>
    <rPh sb="92" eb="93">
      <t>クダ</t>
    </rPh>
    <phoneticPr fontId="2"/>
  </si>
  <si>
    <r>
      <t>本書は級別テスト終了後</t>
    </r>
    <r>
      <rPr>
        <b/>
        <sz val="12"/>
        <rFont val="ＭＳ Ｐゴシック"/>
        <family val="3"/>
        <charset val="128"/>
      </rPr>
      <t>1週間以内</t>
    </r>
    <r>
      <rPr>
        <sz val="12"/>
        <rFont val="ＭＳ Ｐゴシック"/>
        <family val="3"/>
        <charset val="128"/>
      </rPr>
      <t>に担当理事へメールにて、Excelデータ（pdfは不可）で下記アドレスまで送信願います。データ送信できない場合は担当理事までご相談下さい。</t>
    </r>
    <rPh sb="0" eb="2">
      <t>ホンショ</t>
    </rPh>
    <rPh sb="3" eb="5">
      <t>キュウベツ</t>
    </rPh>
    <rPh sb="8" eb="10">
      <t>シュウリョウ</t>
    </rPh>
    <rPh sb="10" eb="11">
      <t>ゴ</t>
    </rPh>
    <rPh sb="12" eb="14">
      <t>シュウカン</t>
    </rPh>
    <rPh sb="14" eb="16">
      <t>イナイ</t>
    </rPh>
    <phoneticPr fontId="2"/>
  </si>
  <si>
    <t>受検者から集金いただいた検定料・公認料・暫定会員登録費は、検定奨励金を差し引いた上記</t>
    <rPh sb="0" eb="3">
      <t>ジュケンシャ</t>
    </rPh>
    <rPh sb="5" eb="7">
      <t>シュウキン</t>
    </rPh>
    <rPh sb="12" eb="14">
      <t>ケンテイ</t>
    </rPh>
    <rPh sb="16" eb="19">
      <t>コウニンリョウ</t>
    </rPh>
    <rPh sb="20" eb="22">
      <t>ザンテイ</t>
    </rPh>
    <rPh sb="22" eb="24">
      <t>カイイン</t>
    </rPh>
    <rPh sb="24" eb="27">
      <t>トウロクヒ</t>
    </rPh>
    <rPh sb="35" eb="36">
      <t>サ</t>
    </rPh>
    <rPh sb="37" eb="38">
      <t>ヒ</t>
    </rPh>
    <rPh sb="40" eb="42">
      <t>ジョウキ</t>
    </rPh>
    <phoneticPr fontId="2"/>
  </si>
  <si>
    <t>③と④の合計額</t>
    <phoneticPr fontId="2"/>
  </si>
  <si>
    <t>項目</t>
    <rPh sb="0" eb="1">
      <t>コウ</t>
    </rPh>
    <rPh sb="1" eb="2">
      <t>メ</t>
    </rPh>
    <phoneticPr fontId="2"/>
  </si>
  <si>
    <t>公認料（バッジ等を含む）
暫定会員登録費</t>
    <rPh sb="0" eb="2">
      <t>コウニン</t>
    </rPh>
    <rPh sb="2" eb="3">
      <t>リョウ</t>
    </rPh>
    <rPh sb="7" eb="8">
      <t>トウ</t>
    </rPh>
    <rPh sb="9" eb="10">
      <t>フク</t>
    </rPh>
    <rPh sb="13" eb="15">
      <t>ザンテイ</t>
    </rPh>
    <rPh sb="15" eb="17">
      <t>カイイン</t>
    </rPh>
    <rPh sb="17" eb="20">
      <t>トウロクヒ</t>
    </rPh>
    <phoneticPr fontId="2"/>
  </si>
  <si>
    <t>スキー</t>
    <phoneticPr fontId="2"/>
  </si>
  <si>
    <t>　を下記口座に振り込んで下さい。</t>
    <phoneticPr fontId="2"/>
  </si>
  <si>
    <t>入金額</t>
    <rPh sb="0" eb="2">
      <t>ニュウキン</t>
    </rPh>
    <rPh sb="2" eb="3">
      <t>ガク</t>
    </rPh>
    <phoneticPr fontId="2"/>
  </si>
  <si>
    <t>記入日</t>
    <rPh sb="0" eb="3">
      <t>キニュウビ</t>
    </rPh>
    <phoneticPr fontId="2"/>
  </si>
  <si>
    <t>作成者</t>
    <rPh sb="0" eb="3">
      <t>サクセイシャ</t>
    </rPh>
    <phoneticPr fontId="2"/>
  </si>
  <si>
    <t>【　スキー　】講習検定会　収支明細　・　合格者　報告書</t>
    <rPh sb="7" eb="9">
      <t>コウシュウ</t>
    </rPh>
    <rPh sb="9" eb="11">
      <t>ケンテイ</t>
    </rPh>
    <rPh sb="11" eb="12">
      <t>カイ</t>
    </rPh>
    <rPh sb="13" eb="15">
      <t>シュウシ</t>
    </rPh>
    <rPh sb="15" eb="17">
      <t>メイサイ</t>
    </rPh>
    <rPh sb="20" eb="23">
      <t>ゴウカクシャ</t>
    </rPh>
    <rPh sb="24" eb="27">
      <t>ホウコクショ</t>
    </rPh>
    <phoneticPr fontId="2"/>
  </si>
  <si>
    <t>暫定
一般</t>
    <rPh sb="0" eb="2">
      <t>ザンテイ</t>
    </rPh>
    <rPh sb="3" eb="5">
      <t>イッパン</t>
    </rPh>
    <phoneticPr fontId="2"/>
  </si>
  <si>
    <t>暫定
高校</t>
    <rPh sb="0" eb="2">
      <t>ザンテイ</t>
    </rPh>
    <rPh sb="3" eb="5">
      <t>コウコウ</t>
    </rPh>
    <phoneticPr fontId="2"/>
  </si>
  <si>
    <t>暫定
小中</t>
    <rPh sb="0" eb="2">
      <t>ザンテイ</t>
    </rPh>
    <rPh sb="3" eb="5">
      <t>ショウチュウ</t>
    </rPh>
    <phoneticPr fontId="2"/>
  </si>
  <si>
    <t>1
男</t>
    <rPh sb="2" eb="3">
      <t>オトコ</t>
    </rPh>
    <phoneticPr fontId="2"/>
  </si>
  <si>
    <t>1
女</t>
    <rPh sb="2" eb="3">
      <t>オンナ</t>
    </rPh>
    <phoneticPr fontId="2"/>
  </si>
  <si>
    <t>2
男</t>
    <rPh sb="2" eb="3">
      <t>オトコ</t>
    </rPh>
    <phoneticPr fontId="2"/>
  </si>
  <si>
    <t>2
女</t>
    <rPh sb="2" eb="3">
      <t>オンナ</t>
    </rPh>
    <phoneticPr fontId="2"/>
  </si>
  <si>
    <t>3
男</t>
    <rPh sb="2" eb="3">
      <t>オトコ</t>
    </rPh>
    <phoneticPr fontId="2"/>
  </si>
  <si>
    <t>3
女</t>
    <rPh sb="2" eb="3">
      <t>オンナ</t>
    </rPh>
    <phoneticPr fontId="2"/>
  </si>
  <si>
    <t>4
男</t>
    <rPh sb="2" eb="3">
      <t>オトコ</t>
    </rPh>
    <phoneticPr fontId="2"/>
  </si>
  <si>
    <t>4
女</t>
    <rPh sb="2" eb="3">
      <t>オンナ</t>
    </rPh>
    <phoneticPr fontId="2"/>
  </si>
  <si>
    <t>5
男</t>
    <rPh sb="2" eb="3">
      <t>オトコ</t>
    </rPh>
    <phoneticPr fontId="2"/>
  </si>
  <si>
    <t>5
女</t>
    <rPh sb="2" eb="3">
      <t>オンナ</t>
    </rPh>
    <phoneticPr fontId="2"/>
  </si>
  <si>
    <t>1
合格</t>
    <rPh sb="2" eb="4">
      <t>ゴウカク</t>
    </rPh>
    <phoneticPr fontId="2"/>
  </si>
  <si>
    <t>2
合格</t>
    <rPh sb="2" eb="4">
      <t>ゴウカク</t>
    </rPh>
    <phoneticPr fontId="2"/>
  </si>
  <si>
    <t>3
合格</t>
    <rPh sb="2" eb="4">
      <t>ゴウカク</t>
    </rPh>
    <phoneticPr fontId="2"/>
  </si>
  <si>
    <t>4
合格</t>
    <rPh sb="2" eb="4">
      <t>ゴウカク</t>
    </rPh>
    <phoneticPr fontId="2"/>
  </si>
  <si>
    <t>5
合格</t>
    <rPh sb="2" eb="4">
      <t>ゴウカク</t>
    </rPh>
    <phoneticPr fontId="2"/>
  </si>
  <si>
    <t>【　ジュニアスキー　】講習検定会　収支明細　・　合格者　報告書</t>
    <rPh sb="11" eb="13">
      <t>コウシュウ</t>
    </rPh>
    <rPh sb="13" eb="15">
      <t>ケンテイ</t>
    </rPh>
    <rPh sb="15" eb="16">
      <t>カイ</t>
    </rPh>
    <rPh sb="17" eb="19">
      <t>シュウシ</t>
    </rPh>
    <rPh sb="19" eb="21">
      <t>メイサイ</t>
    </rPh>
    <rPh sb="24" eb="27">
      <t>ゴウカクシャ</t>
    </rPh>
    <rPh sb="28" eb="31">
      <t>ホウコクショ</t>
    </rPh>
    <phoneticPr fontId="2"/>
  </si>
  <si>
    <t>6級</t>
    <phoneticPr fontId="2"/>
  </si>
  <si>
    <t>６級</t>
    <rPh sb="1" eb="2">
      <t>キュウ</t>
    </rPh>
    <phoneticPr fontId="2"/>
  </si>
  <si>
    <t>公認料（バッジ等を含む）</t>
    <rPh sb="0" eb="2">
      <t>コウニン</t>
    </rPh>
    <rPh sb="2" eb="3">
      <t>リョウ</t>
    </rPh>
    <rPh sb="7" eb="8">
      <t>トウ</t>
    </rPh>
    <rPh sb="9" eb="10">
      <t>フク</t>
    </rPh>
    <phoneticPr fontId="2"/>
  </si>
  <si>
    <t>バッジ収入小計</t>
    <rPh sb="3" eb="5">
      <t>シュウニュウ</t>
    </rPh>
    <rPh sb="5" eb="7">
      <t>ショウケイ</t>
    </rPh>
    <phoneticPr fontId="2"/>
  </si>
  <si>
    <t>受検者から集金いただいた検定料・公認料は、検定奨励金を差し引いた上記③と④の合計額</t>
    <rPh sb="0" eb="3">
      <t>ジュケンシャ</t>
    </rPh>
    <rPh sb="5" eb="7">
      <t>シュウキン</t>
    </rPh>
    <rPh sb="12" eb="14">
      <t>ケンテイ</t>
    </rPh>
    <rPh sb="16" eb="19">
      <t>コウニンリョウ</t>
    </rPh>
    <rPh sb="27" eb="28">
      <t>サ</t>
    </rPh>
    <rPh sb="29" eb="30">
      <t>ヒ</t>
    </rPh>
    <rPh sb="32" eb="34">
      <t>ジョウキ</t>
    </rPh>
    <phoneticPr fontId="2"/>
  </si>
  <si>
    <t>を下記口座に振り込んで下さい。</t>
    <phoneticPr fontId="2"/>
  </si>
  <si>
    <t>１級事前講習
修了証</t>
    <rPh sb="1" eb="2">
      <t>キュウ</t>
    </rPh>
    <rPh sb="2" eb="4">
      <t>ジゼン</t>
    </rPh>
    <rPh sb="4" eb="6">
      <t>コウシュウ</t>
    </rPh>
    <rPh sb="7" eb="9">
      <t>シュウリョウ</t>
    </rPh>
    <rPh sb="9" eb="10">
      <t>ショウ</t>
    </rPh>
    <phoneticPr fontId="2"/>
  </si>
  <si>
    <t>検定前数</t>
    <rPh sb="0" eb="2">
      <t>ケンテイ</t>
    </rPh>
    <rPh sb="2" eb="3">
      <t>マエ</t>
    </rPh>
    <phoneticPr fontId="2"/>
  </si>
  <si>
    <t>５．</t>
  </si>
  <si>
    <t>バッジと合格証は同数をシーズン当初にお預けします。</t>
    <rPh sb="4" eb="7">
      <t>ゴウカクショウ</t>
    </rPh>
    <rPh sb="8" eb="10">
      <t>ドウスウ</t>
    </rPh>
    <rPh sb="15" eb="17">
      <t>トウショ</t>
    </rPh>
    <rPh sb="19" eb="20">
      <t>アズ</t>
    </rPh>
    <phoneticPr fontId="2"/>
  </si>
  <si>
    <t>当シーズンの最終の級別テスト終了後、残ったバッジ・合格証・暫定会員証・事前講習修了証は、速やかに担当理事へご返却下さい。書き損じは廃棄せず、一緒にご返却下さい。</t>
    <rPh sb="18" eb="19">
      <t>ノコ</t>
    </rPh>
    <rPh sb="35" eb="37">
      <t>ジゼン</t>
    </rPh>
    <rPh sb="37" eb="39">
      <t>コウシュウ</t>
    </rPh>
    <rPh sb="39" eb="42">
      <t>シュウリョウショウ</t>
    </rPh>
    <rPh sb="44" eb="45">
      <t>スミ</t>
    </rPh>
    <rPh sb="48" eb="50">
      <t>タントウ</t>
    </rPh>
    <rPh sb="50" eb="52">
      <t>リジ</t>
    </rPh>
    <rPh sb="60" eb="61">
      <t>カ</t>
    </rPh>
    <rPh sb="62" eb="63">
      <t>ソン</t>
    </rPh>
    <rPh sb="65" eb="67">
      <t>ハイキ</t>
    </rPh>
    <rPh sb="70" eb="72">
      <t>イッショ</t>
    </rPh>
    <rPh sb="74" eb="77">
      <t>ヘンキャククダ</t>
    </rPh>
    <phoneticPr fontId="2"/>
  </si>
  <si>
    <t>当シーズンの最終の級別テスト終了後、残ったバッジ・合格証・暫定会員証・事前講習修了証は、速やかに担当理事へご返却下さい。書き損じは廃棄せず、一緒にご返却下さい。</t>
    <rPh sb="18" eb="19">
      <t>ノコ</t>
    </rPh>
    <rPh sb="35" eb="37">
      <t>ジゼン</t>
    </rPh>
    <rPh sb="37" eb="39">
      <t>コウシュウ</t>
    </rPh>
    <rPh sb="39" eb="41">
      <t>シュウリョウ</t>
    </rPh>
    <rPh sb="41" eb="42">
      <t>ショウ</t>
    </rPh>
    <rPh sb="44" eb="45">
      <t>スミ</t>
    </rPh>
    <rPh sb="48" eb="50">
      <t>タントウ</t>
    </rPh>
    <rPh sb="50" eb="52">
      <t>リジ</t>
    </rPh>
    <rPh sb="60" eb="61">
      <t>カ</t>
    </rPh>
    <rPh sb="62" eb="63">
      <t>ソン</t>
    </rPh>
    <rPh sb="65" eb="67">
      <t>ハイキ</t>
    </rPh>
    <rPh sb="70" eb="72">
      <t>イッショ</t>
    </rPh>
    <rPh sb="74" eb="77">
      <t>ヘンキャククダ</t>
    </rPh>
    <phoneticPr fontId="2"/>
  </si>
  <si>
    <t>ジュニア</t>
    <phoneticPr fontId="2"/>
  </si>
  <si>
    <t>6
女</t>
    <rPh sb="2" eb="3">
      <t>オンナ</t>
    </rPh>
    <phoneticPr fontId="2"/>
  </si>
  <si>
    <t>6
男</t>
    <rPh sb="2" eb="3">
      <t>オトコ</t>
    </rPh>
    <phoneticPr fontId="2"/>
  </si>
  <si>
    <t>6
合格</t>
    <rPh sb="2" eb="4">
      <t>ゴウカク</t>
    </rPh>
    <phoneticPr fontId="2"/>
  </si>
  <si>
    <t>【　スノーボード　】講習検定会　収支明細　・　合格者　報告書</t>
    <rPh sb="10" eb="12">
      <t>コウシュウ</t>
    </rPh>
    <rPh sb="12" eb="14">
      <t>ケンテイ</t>
    </rPh>
    <rPh sb="14" eb="15">
      <t>カイ</t>
    </rPh>
    <rPh sb="16" eb="18">
      <t>シュウシ</t>
    </rPh>
    <rPh sb="18" eb="20">
      <t>メイサイ</t>
    </rPh>
    <rPh sb="23" eb="26">
      <t>ゴウカクシャ</t>
    </rPh>
    <rPh sb="27" eb="30">
      <t>ホウコクショ</t>
    </rPh>
    <phoneticPr fontId="2"/>
  </si>
  <si>
    <t>スノーボード</t>
    <phoneticPr fontId="2"/>
  </si>
  <si>
    <t>【　プライズテスト　】講習検定会　収支明細　・　合格者　報告書</t>
    <rPh sb="11" eb="13">
      <t>コウシュウ</t>
    </rPh>
    <rPh sb="13" eb="15">
      <t>ケンテイ</t>
    </rPh>
    <rPh sb="15" eb="16">
      <t>カイ</t>
    </rPh>
    <rPh sb="17" eb="19">
      <t>シュウシ</t>
    </rPh>
    <rPh sb="19" eb="21">
      <t>メイサイ</t>
    </rPh>
    <rPh sb="24" eb="27">
      <t>ゴウカクシャ</t>
    </rPh>
    <rPh sb="28" eb="31">
      <t>ホウコクショ</t>
    </rPh>
    <phoneticPr fontId="2"/>
  </si>
  <si>
    <t>貸出数</t>
    <rPh sb="0" eb="2">
      <t>カシダシ</t>
    </rPh>
    <rPh sb="2" eb="3">
      <t>スウ</t>
    </rPh>
    <phoneticPr fontId="2"/>
  </si>
  <si>
    <t>クラウン
事前講習
修了証</t>
    <rPh sb="5" eb="7">
      <t>ジゼン</t>
    </rPh>
    <rPh sb="7" eb="9">
      <t>コウシュウ</t>
    </rPh>
    <rPh sb="10" eb="12">
      <t>シュウリョウ</t>
    </rPh>
    <rPh sb="12" eb="13">
      <t>ショウ</t>
    </rPh>
    <phoneticPr fontId="2"/>
  </si>
  <si>
    <t>テクニカル
事前講習
修了証</t>
    <rPh sb="6" eb="8">
      <t>ジゼン</t>
    </rPh>
    <rPh sb="8" eb="10">
      <t>コウシュウ</t>
    </rPh>
    <rPh sb="11" eb="13">
      <t>シュウリョウ</t>
    </rPh>
    <rPh sb="13" eb="14">
      <t>ショウ</t>
    </rPh>
    <phoneticPr fontId="2"/>
  </si>
  <si>
    <t>バッジと合格証は同数をお送りします。</t>
    <rPh sb="4" eb="7">
      <t>ゴウカクショウ</t>
    </rPh>
    <rPh sb="8" eb="10">
      <t>ドウスウ</t>
    </rPh>
    <rPh sb="12" eb="13">
      <t>オク</t>
    </rPh>
    <phoneticPr fontId="2"/>
  </si>
  <si>
    <t>プライズテスト終了後、残ったバッジ・合格証・事前講習修了証は、速やかに担当理事へご返却下さい。書き損じは廃棄せず、一緒にご返却下さい。</t>
    <rPh sb="11" eb="12">
      <t>ノコ</t>
    </rPh>
    <rPh sb="22" eb="24">
      <t>ジゼン</t>
    </rPh>
    <rPh sb="24" eb="26">
      <t>コウシュウ</t>
    </rPh>
    <rPh sb="26" eb="29">
      <t>シュウリョウショウ</t>
    </rPh>
    <rPh sb="31" eb="32">
      <t>スミ</t>
    </rPh>
    <rPh sb="35" eb="37">
      <t>タントウ</t>
    </rPh>
    <rPh sb="37" eb="39">
      <t>リジ</t>
    </rPh>
    <rPh sb="47" eb="48">
      <t>カ</t>
    </rPh>
    <rPh sb="49" eb="50">
      <t>ソン</t>
    </rPh>
    <rPh sb="52" eb="54">
      <t>ハイキ</t>
    </rPh>
    <rPh sb="57" eb="59">
      <t>イッショ</t>
    </rPh>
    <rPh sb="61" eb="64">
      <t>ヘンキャククダ</t>
    </rPh>
    <phoneticPr fontId="2"/>
  </si>
  <si>
    <t>【　受検者　及び　検定料　】</t>
    <rPh sb="2" eb="5">
      <t>ジュケンシャ</t>
    </rPh>
    <rPh sb="6" eb="7">
      <t>オヨ</t>
    </rPh>
    <rPh sb="9" eb="12">
      <t>ケンテイリョウ</t>
    </rPh>
    <phoneticPr fontId="2"/>
  </si>
  <si>
    <t>【　バッジ収入 及び　事前講習修了証管理　】</t>
    <rPh sb="5" eb="7">
      <t>シュウニュウ</t>
    </rPh>
    <rPh sb="8" eb="9">
      <t>オヨ</t>
    </rPh>
    <rPh sb="11" eb="13">
      <t>ジゼン</t>
    </rPh>
    <rPh sb="13" eb="15">
      <t>コウシュウ</t>
    </rPh>
    <rPh sb="15" eb="17">
      <t>シュウリョウ</t>
    </rPh>
    <rPh sb="17" eb="18">
      <t>ショウ</t>
    </rPh>
    <rPh sb="18" eb="20">
      <t>カンリ</t>
    </rPh>
    <phoneticPr fontId="2"/>
  </si>
  <si>
    <t>【主管所属団体への伝達事項】</t>
    <phoneticPr fontId="2"/>
  </si>
  <si>
    <t>【　主管所属団体への伝達事項　】</t>
    <phoneticPr fontId="2"/>
  </si>
  <si>
    <r>
      <t>本書はプライズテスト終了後</t>
    </r>
    <r>
      <rPr>
        <b/>
        <sz val="12"/>
        <rFont val="ＭＳ Ｐゴシック"/>
        <family val="3"/>
        <charset val="128"/>
      </rPr>
      <t>1週間以内</t>
    </r>
    <r>
      <rPr>
        <sz val="12"/>
        <rFont val="ＭＳ Ｐゴシック"/>
        <family val="3"/>
        <charset val="128"/>
      </rPr>
      <t>に担当理事へメールにて、Excelデータ（pdfは不可）で下記アドレスまで送信願います。データ送信できない場合は担当理事までご相談下さい。</t>
    </r>
    <rPh sb="0" eb="2">
      <t>ホンショ</t>
    </rPh>
    <rPh sb="10" eb="12">
      <t>シュウリョウ</t>
    </rPh>
    <rPh sb="12" eb="13">
      <t>ゴ</t>
    </rPh>
    <rPh sb="14" eb="16">
      <t>シュウカン</t>
    </rPh>
    <rPh sb="16" eb="18">
      <t>イナイ</t>
    </rPh>
    <phoneticPr fontId="2"/>
  </si>
  <si>
    <t>返却数</t>
    <rPh sb="0" eb="3">
      <t>ヘンキャクスウ</t>
    </rPh>
    <phoneticPr fontId="2"/>
  </si>
  <si>
    <t>クラウンプライズ</t>
    <phoneticPr fontId="2"/>
  </si>
  <si>
    <t>テクニカルプライズ</t>
    <phoneticPr fontId="2"/>
  </si>
  <si>
    <t>プライズ</t>
    <phoneticPr fontId="2"/>
  </si>
  <si>
    <t>種別</t>
    <rPh sb="0" eb="2">
      <t>シュベツ</t>
    </rPh>
    <phoneticPr fontId="2"/>
  </si>
  <si>
    <t>C
男</t>
    <rPh sb="2" eb="3">
      <t>オトコ</t>
    </rPh>
    <phoneticPr fontId="2"/>
  </si>
  <si>
    <t>C
女</t>
    <rPh sb="2" eb="3">
      <t>オンナ</t>
    </rPh>
    <phoneticPr fontId="2"/>
  </si>
  <si>
    <t>T
男</t>
    <rPh sb="2" eb="3">
      <t>オトコ</t>
    </rPh>
    <phoneticPr fontId="2"/>
  </si>
  <si>
    <t>T
女</t>
    <rPh sb="2" eb="3">
      <t>オンナ</t>
    </rPh>
    <phoneticPr fontId="2"/>
  </si>
  <si>
    <t>C
合格</t>
    <rPh sb="2" eb="4">
      <t>ゴウカク</t>
    </rPh>
    <phoneticPr fontId="2"/>
  </si>
  <si>
    <t>T
合格</t>
    <rPh sb="2" eb="4">
      <t>ゴウカク</t>
    </rPh>
    <phoneticPr fontId="2"/>
  </si>
  <si>
    <t>※yyyy/mm/dd形式で記入して下さい</t>
    <rPh sb="11" eb="13">
      <t>ケイシキ</t>
    </rPh>
    <rPh sb="14" eb="16">
      <t>キニュウ</t>
    </rPh>
    <rPh sb="18" eb="19">
      <t>クダ</t>
    </rPh>
    <phoneticPr fontId="2"/>
  </si>
  <si>
    <t>検定日</t>
    <rPh sb="0" eb="3">
      <t>ケンテイビ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</si>
</sst>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176" formatCode="#,##0_);[Red]\(#,##0\)"/>
    <numFmt numFmtId="177" formatCode="#,##0_ "/>
    <numFmt numFmtId="178" formatCode="&quot;¥&quot;#,##0_);[Red]\(&quot;¥&quot;#,##0\)"/>
    <numFmt numFmtId="179" formatCode="yyyy&quot;年&quot;m&quot;月&quot;d&quot;日&quot;;@"/>
    <numFmt numFmtId="180" formatCode="0_);[Red]\(0\)"/>
    <numFmt numFmtId="181" formatCode="[$-F800]dddd\,\ mmmm\ dd\,\ yyyy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HGｺﾞｼｯｸE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7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176" fontId="0" fillId="0" borderId="0" xfId="0" quotePrefix="1" applyNumberFormat="1" applyAlignment="1">
      <alignment horizontal="center" vertical="center"/>
    </xf>
    <xf numFmtId="179" fontId="4" fillId="2" borderId="23" xfId="0" applyNumberFormat="1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/>
    </xf>
    <xf numFmtId="180" fontId="4" fillId="2" borderId="10" xfId="0" quotePrefix="1" applyNumberFormat="1" applyFont="1" applyFill="1" applyBorder="1" applyAlignment="1">
      <alignment horizontal="center" vertical="center"/>
    </xf>
    <xf numFmtId="180" fontId="4" fillId="2" borderId="11" xfId="0" quotePrefix="1" applyNumberFormat="1" applyFont="1" applyFill="1" applyBorder="1" applyAlignment="1">
      <alignment horizontal="center" vertical="center"/>
    </xf>
    <xf numFmtId="180" fontId="4" fillId="2" borderId="30" xfId="0" quotePrefix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4" fillId="0" borderId="0" xfId="1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177" fontId="4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vertical="center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4" fontId="0" fillId="0" borderId="0" xfId="0" applyNumberFormat="1"/>
    <xf numFmtId="0" fontId="0" fillId="2" borderId="23" xfId="0" applyFill="1" applyBorder="1" applyAlignment="1">
      <alignment horizontal="center" vertical="center"/>
    </xf>
    <xf numFmtId="178" fontId="6" fillId="0" borderId="0" xfId="0" applyNumberFormat="1" applyFont="1" applyAlignment="1">
      <alignment horizontal="center" vertical="top" wrapText="1"/>
    </xf>
    <xf numFmtId="176" fontId="4" fillId="0" borderId="18" xfId="1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/>
    <xf numFmtId="178" fontId="6" fillId="0" borderId="23" xfId="0" applyNumberFormat="1" applyFont="1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42" fontId="0" fillId="0" borderId="0" xfId="0" applyNumberFormat="1"/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/>
    <xf numFmtId="177" fontId="4" fillId="0" borderId="2" xfId="0" applyNumberFormat="1" applyFont="1" applyBorder="1"/>
    <xf numFmtId="176" fontId="4" fillId="0" borderId="0" xfId="0" quotePrefix="1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8" xfId="0" applyBorder="1"/>
    <xf numFmtId="0" fontId="0" fillId="0" borderId="4" xfId="0" applyBorder="1"/>
    <xf numFmtId="14" fontId="0" fillId="0" borderId="4" xfId="0" applyNumberFormat="1" applyBorder="1"/>
    <xf numFmtId="42" fontId="0" fillId="0" borderId="4" xfId="0" applyNumberFormat="1" applyBorder="1"/>
    <xf numFmtId="181" fontId="4" fillId="2" borderId="23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top"/>
    </xf>
    <xf numFmtId="178" fontId="6" fillId="0" borderId="22" xfId="0" applyNumberFormat="1" applyFont="1" applyBorder="1" applyAlignment="1">
      <alignment horizontal="center" vertical="top" wrapText="1"/>
    </xf>
    <xf numFmtId="178" fontId="6" fillId="0" borderId="3" xfId="0" applyNumberFormat="1" applyFont="1" applyBorder="1" applyAlignment="1">
      <alignment horizontal="center" vertical="top" wrapText="1"/>
    </xf>
    <xf numFmtId="178" fontId="6" fillId="0" borderId="27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177" fontId="6" fillId="0" borderId="2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5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176" fontId="4" fillId="0" borderId="5" xfId="0" quotePrefix="1" applyNumberFormat="1" applyFont="1" applyBorder="1" applyAlignment="1">
      <alignment horizontal="center" vertical="center"/>
    </xf>
    <xf numFmtId="176" fontId="4" fillId="0" borderId="8" xfId="0" quotePrefix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38" fontId="4" fillId="0" borderId="4" xfId="1" applyFont="1" applyBorder="1" applyAlignment="1" applyProtection="1">
      <alignment horizontal="center" vertical="center"/>
      <protection locked="0"/>
    </xf>
    <xf numFmtId="176" fontId="4" fillId="0" borderId="6" xfId="1" applyNumberFormat="1" applyFont="1" applyFill="1" applyBorder="1" applyAlignment="1" applyProtection="1">
      <alignment vertical="center"/>
      <protection locked="0"/>
    </xf>
    <xf numFmtId="0" fontId="9" fillId="0" borderId="4" xfId="0" quotePrefix="1" applyFont="1" applyBorder="1"/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vertical="top" wrapText="1"/>
    </xf>
    <xf numFmtId="0" fontId="9" fillId="2" borderId="1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center" vertical="center"/>
    </xf>
    <xf numFmtId="179" fontId="4" fillId="2" borderId="3" xfId="0" applyNumberFormat="1" applyFon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center" vertical="center"/>
    </xf>
    <xf numFmtId="176" fontId="4" fillId="0" borderId="5" xfId="0" applyNumberFormat="1" applyFont="1" applyBorder="1" applyAlignment="1" applyProtection="1">
      <alignment vertical="center"/>
      <protection locked="0"/>
    </xf>
    <xf numFmtId="176" fontId="4" fillId="0" borderId="6" xfId="0" applyNumberFormat="1" applyFont="1" applyBorder="1" applyAlignment="1" applyProtection="1">
      <alignment vertical="center"/>
      <protection locked="0"/>
    </xf>
    <xf numFmtId="0" fontId="9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76" fontId="4" fillId="0" borderId="42" xfId="0" applyNumberFormat="1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20" xfId="0" applyNumberFormat="1" applyFont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76" fontId="4" fillId="0" borderId="6" xfId="1" applyNumberFormat="1" applyFont="1" applyBorder="1" applyAlignment="1">
      <alignment vertical="center"/>
    </xf>
    <xf numFmtId="176" fontId="4" fillId="0" borderId="6" xfId="0" quotePrefix="1" applyNumberFormat="1" applyFont="1" applyBorder="1" applyAlignment="1">
      <alignment horizontal="center" vertical="center"/>
    </xf>
    <xf numFmtId="176" fontId="4" fillId="0" borderId="2" xfId="0" applyNumberFormat="1" applyFont="1" applyBorder="1" applyAlignment="1" applyProtection="1">
      <alignment vertical="center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80" fontId="4" fillId="2" borderId="5" xfId="0" quotePrefix="1" applyNumberFormat="1" applyFont="1" applyFill="1" applyBorder="1" applyAlignment="1">
      <alignment horizontal="center" vertical="center"/>
    </xf>
    <xf numFmtId="180" fontId="4" fillId="2" borderId="8" xfId="0" quotePrefix="1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000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53974</xdr:colOff>
      <xdr:row>4</xdr:row>
      <xdr:rowOff>77778</xdr:rowOff>
    </xdr:from>
    <xdr:to>
      <xdr:col>16</xdr:col>
      <xdr:colOff>1485900</xdr:colOff>
      <xdr:row>7</xdr:row>
      <xdr:rowOff>88103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147E0847-EC04-770C-25AB-F7CB7B0C72AE}"/>
            </a:ext>
          </a:extLst>
        </xdr:cNvPr>
        <xdr:cNvGrpSpPr/>
      </xdr:nvGrpSpPr>
      <xdr:grpSpPr>
        <a:xfrm>
          <a:off x="4816474" y="839778"/>
          <a:ext cx="2632076" cy="696125"/>
          <a:chOff x="4673599" y="813586"/>
          <a:chExt cx="2634457" cy="688982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343DD3C-4316-C946-DBB7-DA4E401D903E}"/>
              </a:ext>
            </a:extLst>
          </xdr:cNvPr>
          <xdr:cNvSpPr/>
        </xdr:nvSpPr>
        <xdr:spPr bwMode="auto">
          <a:xfrm>
            <a:off x="4673599" y="813586"/>
            <a:ext cx="2634457" cy="688982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r>
              <a:rPr kumimoji="1" lang="ja-JP" altLang="en-US" sz="1100" b="1"/>
              <a:t>　</a:t>
            </a:r>
            <a:r>
              <a:rPr kumimoji="1" lang="en-US" altLang="ja-JP" sz="1100" b="1"/>
              <a:t>※</a:t>
            </a:r>
            <a:r>
              <a:rPr kumimoji="1" lang="ja-JP" altLang="en-US" sz="1100" b="1"/>
              <a:t>注意</a:t>
            </a:r>
            <a:endParaRPr kumimoji="1" lang="en-US" altLang="ja-JP" sz="1100" b="1"/>
          </a:p>
          <a:p>
            <a:pPr algn="l"/>
            <a:r>
              <a:rPr kumimoji="1" lang="ja-JP" altLang="en-US" sz="1100"/>
              <a:t>　　　　　　黄色部分のみ入力して下さい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　　（他の箇所は自動的に計算します）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E043B820-2FBD-B7D5-42F1-0976F18420CC}"/>
              </a:ext>
            </a:extLst>
          </xdr:cNvPr>
          <xdr:cNvSpPr/>
        </xdr:nvSpPr>
        <xdr:spPr bwMode="auto">
          <a:xfrm>
            <a:off x="4818120" y="1085849"/>
            <a:ext cx="322459" cy="142715"/>
          </a:xfrm>
          <a:prstGeom prst="rect">
            <a:avLst/>
          </a:prstGeom>
          <a:solidFill>
            <a:srgbClr val="FFFF00"/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34925</xdr:colOff>
      <xdr:row>4</xdr:row>
      <xdr:rowOff>87304</xdr:rowOff>
    </xdr:from>
    <xdr:to>
      <xdr:col>19</xdr:col>
      <xdr:colOff>819150</xdr:colOff>
      <xdr:row>7</xdr:row>
      <xdr:rowOff>97630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F798B0DD-740C-1459-F965-E7009E4866CB}"/>
            </a:ext>
          </a:extLst>
        </xdr:cNvPr>
        <xdr:cNvGrpSpPr/>
      </xdr:nvGrpSpPr>
      <xdr:grpSpPr>
        <a:xfrm>
          <a:off x="4978400" y="849304"/>
          <a:ext cx="2593975" cy="696126"/>
          <a:chOff x="4997449" y="825492"/>
          <a:chExt cx="2632076" cy="698507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EC01BFB2-FC30-4660-962E-9130B9CCD8DB}"/>
              </a:ext>
            </a:extLst>
          </xdr:cNvPr>
          <xdr:cNvSpPr/>
        </xdr:nvSpPr>
        <xdr:spPr bwMode="auto">
          <a:xfrm>
            <a:off x="4997449" y="825492"/>
            <a:ext cx="2632076" cy="698507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r>
              <a:rPr kumimoji="1" lang="ja-JP" altLang="en-US" sz="1100" b="1"/>
              <a:t>　</a:t>
            </a:r>
            <a:r>
              <a:rPr kumimoji="1" lang="en-US" altLang="ja-JP" sz="1100" b="1"/>
              <a:t>※</a:t>
            </a:r>
            <a:r>
              <a:rPr kumimoji="1" lang="ja-JP" altLang="en-US" sz="1100" b="1"/>
              <a:t>注意</a:t>
            </a:r>
            <a:endParaRPr kumimoji="1" lang="en-US" altLang="ja-JP" sz="1100" b="1"/>
          </a:p>
          <a:p>
            <a:pPr algn="l"/>
            <a:r>
              <a:rPr kumimoji="1" lang="ja-JP" altLang="en-US" sz="1100"/>
              <a:t>　　　　　黄色部分のみ入力して下さい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（他の箇所は自動的に計算します）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1524B96-3DF0-408C-AC98-E5070855136A}"/>
              </a:ext>
            </a:extLst>
          </xdr:cNvPr>
          <xdr:cNvSpPr/>
        </xdr:nvSpPr>
        <xdr:spPr bwMode="auto">
          <a:xfrm>
            <a:off x="5075295" y="1104899"/>
            <a:ext cx="317696" cy="142715"/>
          </a:xfrm>
          <a:prstGeom prst="rect">
            <a:avLst/>
          </a:prstGeom>
          <a:solidFill>
            <a:srgbClr val="FFFF00"/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53974</xdr:colOff>
      <xdr:row>4</xdr:row>
      <xdr:rowOff>111118</xdr:rowOff>
    </xdr:from>
    <xdr:to>
      <xdr:col>16</xdr:col>
      <xdr:colOff>1485900</xdr:colOff>
      <xdr:row>7</xdr:row>
      <xdr:rowOff>121444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D300EB00-6265-A967-B4C2-EAAA3F491A53}"/>
            </a:ext>
          </a:extLst>
        </xdr:cNvPr>
        <xdr:cNvGrpSpPr/>
      </xdr:nvGrpSpPr>
      <xdr:grpSpPr>
        <a:xfrm>
          <a:off x="4816474" y="873118"/>
          <a:ext cx="2632076" cy="696126"/>
          <a:chOff x="4673599" y="813586"/>
          <a:chExt cx="2634457" cy="688982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D70CDD58-A35C-4399-B065-81A28C7381E0}"/>
              </a:ext>
            </a:extLst>
          </xdr:cNvPr>
          <xdr:cNvSpPr/>
        </xdr:nvSpPr>
        <xdr:spPr bwMode="auto">
          <a:xfrm>
            <a:off x="4673599" y="813586"/>
            <a:ext cx="2634457" cy="688982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r>
              <a:rPr kumimoji="1" lang="ja-JP" altLang="en-US" sz="1100" b="1"/>
              <a:t>　</a:t>
            </a:r>
            <a:r>
              <a:rPr kumimoji="1" lang="en-US" altLang="ja-JP" sz="1100" b="1"/>
              <a:t>※</a:t>
            </a:r>
            <a:r>
              <a:rPr kumimoji="1" lang="ja-JP" altLang="en-US" sz="1100" b="1"/>
              <a:t>注意</a:t>
            </a:r>
            <a:endParaRPr kumimoji="1" lang="en-US" altLang="ja-JP" sz="1100" b="1"/>
          </a:p>
          <a:p>
            <a:pPr algn="l"/>
            <a:r>
              <a:rPr kumimoji="1" lang="ja-JP" altLang="en-US" sz="1100"/>
              <a:t>　　　　　　黄色部分のみ入力して下さい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　　（他の箇所は自動的に計算します）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446D0EF8-4058-4D02-9F41-D47A3822B781}"/>
              </a:ext>
            </a:extLst>
          </xdr:cNvPr>
          <xdr:cNvSpPr/>
        </xdr:nvSpPr>
        <xdr:spPr bwMode="auto">
          <a:xfrm>
            <a:off x="4818120" y="1085849"/>
            <a:ext cx="322459" cy="142715"/>
          </a:xfrm>
          <a:prstGeom prst="rect">
            <a:avLst/>
          </a:prstGeom>
          <a:solidFill>
            <a:srgbClr val="FFFF00"/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30162</xdr:colOff>
      <xdr:row>4</xdr:row>
      <xdr:rowOff>87304</xdr:rowOff>
    </xdr:from>
    <xdr:to>
      <xdr:col>16</xdr:col>
      <xdr:colOff>1462088</xdr:colOff>
      <xdr:row>7</xdr:row>
      <xdr:rowOff>97630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2E95195B-5652-C485-75EA-27D057A73AE9}"/>
            </a:ext>
          </a:extLst>
        </xdr:cNvPr>
        <xdr:cNvGrpSpPr/>
      </xdr:nvGrpSpPr>
      <xdr:grpSpPr>
        <a:xfrm>
          <a:off x="4687887" y="849304"/>
          <a:ext cx="2632076" cy="696126"/>
          <a:chOff x="4673599" y="813586"/>
          <a:chExt cx="2634457" cy="688982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CD455A72-DA8A-4780-BFB1-F2359A2E440B}"/>
              </a:ext>
            </a:extLst>
          </xdr:cNvPr>
          <xdr:cNvSpPr/>
        </xdr:nvSpPr>
        <xdr:spPr bwMode="auto">
          <a:xfrm>
            <a:off x="4673599" y="813586"/>
            <a:ext cx="2634457" cy="688982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r>
              <a:rPr kumimoji="1" lang="ja-JP" altLang="en-US" sz="1100" b="1"/>
              <a:t>　</a:t>
            </a:r>
            <a:r>
              <a:rPr kumimoji="1" lang="en-US" altLang="ja-JP" sz="1100" b="1"/>
              <a:t>※</a:t>
            </a:r>
            <a:r>
              <a:rPr kumimoji="1" lang="ja-JP" altLang="en-US" sz="1100" b="1"/>
              <a:t>注意</a:t>
            </a:r>
            <a:endParaRPr kumimoji="1" lang="en-US" altLang="ja-JP" sz="1100" b="1"/>
          </a:p>
          <a:p>
            <a:pPr algn="l"/>
            <a:r>
              <a:rPr kumimoji="1" lang="ja-JP" altLang="en-US" sz="1100"/>
              <a:t>　　　　　　黄色部分のみ入力して下さい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　　（他の箇所は自動的に計算します）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1CCA19B-65BE-46A7-9A39-C031672065E9}"/>
              </a:ext>
            </a:extLst>
          </xdr:cNvPr>
          <xdr:cNvSpPr/>
        </xdr:nvSpPr>
        <xdr:spPr bwMode="auto">
          <a:xfrm>
            <a:off x="4818120" y="1085849"/>
            <a:ext cx="322459" cy="142715"/>
          </a:xfrm>
          <a:prstGeom prst="rect">
            <a:avLst/>
          </a:prstGeom>
          <a:solidFill>
            <a:srgbClr val="FFFF00"/>
          </a:solidFill>
          <a:ln w="1905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5"/>
  <sheetViews>
    <sheetView tabSelected="1" zoomScaleNormal="100" workbookViewId="0">
      <selection activeCell="I26" sqref="I26:P26"/>
    </sheetView>
  </sheetViews>
  <sheetFormatPr defaultColWidth="9" defaultRowHeight="13.5" x14ac:dyDescent="0.15"/>
  <cols>
    <col min="1" max="3" width="4.125" style="2" customWidth="1"/>
    <col min="4" max="10" width="4.875" style="2" customWidth="1"/>
    <col min="11" max="11" width="6.25" style="2" bestFit="1" customWidth="1"/>
    <col min="12" max="13" width="4.875" style="2" customWidth="1"/>
    <col min="14" max="14" width="3.375" style="2" bestFit="1" customWidth="1"/>
    <col min="15" max="15" width="9.125" style="2" customWidth="1"/>
    <col min="16" max="16" width="3.25" style="2" customWidth="1"/>
    <col min="17" max="17" width="20.625" style="2" customWidth="1"/>
    <col min="18" max="18" width="11.5" style="2" customWidth="1"/>
    <col min="19" max="16384" width="9" style="2"/>
  </cols>
  <sheetData>
    <row r="1" spans="1:21" ht="18" customHeight="1" x14ac:dyDescent="0.2">
      <c r="A1" s="148" t="s">
        <v>69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21" ht="6" customHeight="1" thickBot="1" x14ac:dyDescent="0.2">
      <c r="P2" s="125"/>
      <c r="Q2" s="125"/>
    </row>
    <row r="3" spans="1:21" ht="18" customHeight="1" thickBot="1" x14ac:dyDescent="0.2">
      <c r="A3" s="98" t="s">
        <v>0</v>
      </c>
      <c r="B3" s="99"/>
      <c r="C3" s="100"/>
      <c r="D3" s="149"/>
      <c r="E3" s="150"/>
      <c r="F3" s="150"/>
      <c r="G3" s="150"/>
      <c r="H3" s="150"/>
      <c r="I3" s="150"/>
      <c r="J3" s="150"/>
      <c r="K3" s="151"/>
      <c r="N3" s="115" t="s">
        <v>31</v>
      </c>
      <c r="O3" s="86"/>
      <c r="P3" s="87"/>
      <c r="Q3" s="8"/>
      <c r="R3" s="78" t="s">
        <v>129</v>
      </c>
      <c r="S3" s="79"/>
      <c r="T3" s="79"/>
      <c r="U3" s="79"/>
    </row>
    <row r="4" spans="1:21" ht="18" customHeight="1" thickBot="1" x14ac:dyDescent="0.2">
      <c r="A4" s="98" t="s">
        <v>130</v>
      </c>
      <c r="B4" s="99"/>
      <c r="C4" s="100"/>
      <c r="D4" s="152"/>
      <c r="E4" s="153"/>
      <c r="F4" s="153"/>
      <c r="G4" s="153"/>
      <c r="H4" s="153"/>
      <c r="I4" s="153"/>
      <c r="J4" s="153"/>
      <c r="K4" s="154"/>
      <c r="N4" s="122" t="s">
        <v>16</v>
      </c>
      <c r="O4" s="123"/>
      <c r="P4" s="124"/>
      <c r="Q4" s="48"/>
      <c r="S4"/>
    </row>
    <row r="5" spans="1:21" ht="18" customHeight="1" thickBot="1" x14ac:dyDescent="0.2">
      <c r="A5" s="98" t="s">
        <v>2</v>
      </c>
      <c r="B5" s="99"/>
      <c r="C5" s="100"/>
      <c r="D5" s="149"/>
      <c r="E5" s="150"/>
      <c r="F5" s="150"/>
      <c r="G5" s="150"/>
      <c r="H5" s="150"/>
      <c r="I5" s="150"/>
      <c r="J5" s="150"/>
      <c r="K5" s="151"/>
    </row>
    <row r="6" spans="1:21" ht="18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18"/>
    </row>
    <row r="7" spans="1:21" ht="18" customHeight="1" x14ac:dyDescent="0.15">
      <c r="A7" s="67" t="s">
        <v>113</v>
      </c>
      <c r="B7" s="66"/>
      <c r="C7" s="66"/>
      <c r="D7" s="1"/>
      <c r="E7" s="1"/>
      <c r="F7" s="1"/>
      <c r="G7" s="1"/>
      <c r="H7" s="1"/>
      <c r="I7" s="1"/>
      <c r="J7" s="1"/>
      <c r="K7" s="1"/>
      <c r="L7" s="32"/>
    </row>
    <row r="8" spans="1:21" ht="18" customHeight="1" x14ac:dyDescent="0.15">
      <c r="A8" s="112"/>
      <c r="B8" s="113"/>
      <c r="C8" s="114"/>
      <c r="D8" s="118" t="s">
        <v>34</v>
      </c>
      <c r="E8" s="119"/>
      <c r="F8" s="118" t="s">
        <v>35</v>
      </c>
      <c r="G8" s="119"/>
      <c r="H8" s="118" t="s">
        <v>36</v>
      </c>
      <c r="I8" s="119"/>
      <c r="J8" s="118" t="s">
        <v>37</v>
      </c>
      <c r="K8" s="119"/>
      <c r="L8" s="118" t="s">
        <v>38</v>
      </c>
      <c r="M8" s="119"/>
      <c r="N8" s="6"/>
    </row>
    <row r="9" spans="1:21" ht="18" customHeight="1" x14ac:dyDescent="0.15">
      <c r="A9" s="115" t="s">
        <v>39</v>
      </c>
      <c r="B9" s="86"/>
      <c r="C9" s="116"/>
      <c r="D9" s="120">
        <v>2000</v>
      </c>
      <c r="E9" s="121"/>
      <c r="F9" s="120">
        <v>1500</v>
      </c>
      <c r="G9" s="121"/>
      <c r="H9" s="120">
        <v>1200</v>
      </c>
      <c r="I9" s="121"/>
      <c r="J9" s="120">
        <v>800</v>
      </c>
      <c r="K9" s="121"/>
      <c r="L9" s="120">
        <v>700</v>
      </c>
      <c r="M9" s="121"/>
      <c r="N9" s="7"/>
    </row>
    <row r="10" spans="1:21" s="1" customFormat="1" ht="18" customHeight="1" thickBot="1" x14ac:dyDescent="0.2">
      <c r="A10" s="98" t="s">
        <v>24</v>
      </c>
      <c r="B10" s="99"/>
      <c r="C10" s="111"/>
      <c r="D10" s="12" t="s">
        <v>13</v>
      </c>
      <c r="E10" s="12" t="s">
        <v>15</v>
      </c>
      <c r="F10" s="12" t="s">
        <v>13</v>
      </c>
      <c r="G10" s="12" t="s">
        <v>15</v>
      </c>
      <c r="H10" s="12" t="s">
        <v>13</v>
      </c>
      <c r="I10" s="12" t="s">
        <v>15</v>
      </c>
      <c r="J10" s="12" t="s">
        <v>13</v>
      </c>
      <c r="K10" s="12" t="s">
        <v>15</v>
      </c>
      <c r="L10" s="12" t="s">
        <v>21</v>
      </c>
      <c r="M10" s="12" t="s">
        <v>22</v>
      </c>
      <c r="N10" s="18"/>
    </row>
    <row r="11" spans="1:21" s="18" customFormat="1" ht="18" customHeight="1" thickBot="1" x14ac:dyDescent="0.2">
      <c r="A11" s="98" t="s">
        <v>25</v>
      </c>
      <c r="B11" s="99"/>
      <c r="C11" s="100"/>
      <c r="D11" s="13"/>
      <c r="E11" s="14"/>
      <c r="F11" s="14"/>
      <c r="G11" s="14"/>
      <c r="H11" s="14"/>
      <c r="I11" s="14"/>
      <c r="J11" s="14"/>
      <c r="K11" s="14"/>
      <c r="L11" s="14"/>
      <c r="M11" s="15"/>
      <c r="N11" s="128" t="s">
        <v>41</v>
      </c>
      <c r="O11" s="99"/>
      <c r="P11" s="111"/>
      <c r="Q11" s="19"/>
    </row>
    <row r="12" spans="1:21" s="22" customFormat="1" ht="18" customHeight="1" x14ac:dyDescent="0.15">
      <c r="A12" s="98" t="s">
        <v>14</v>
      </c>
      <c r="B12" s="99"/>
      <c r="C12" s="111"/>
      <c r="D12" s="117">
        <f>D11+E11</f>
        <v>0</v>
      </c>
      <c r="E12" s="117"/>
      <c r="F12" s="117">
        <f>F11+G11</f>
        <v>0</v>
      </c>
      <c r="G12" s="117"/>
      <c r="H12" s="117">
        <f t="shared" ref="H12" si="0">H11+I11</f>
        <v>0</v>
      </c>
      <c r="I12" s="117"/>
      <c r="J12" s="117">
        <f t="shared" ref="J12" si="1">J11+K11</f>
        <v>0</v>
      </c>
      <c r="K12" s="117"/>
      <c r="L12" s="117">
        <f t="shared" ref="L12" si="2">L11+M11</f>
        <v>0</v>
      </c>
      <c r="M12" s="126"/>
      <c r="N12" s="126">
        <f>SUM(D12:M12)</f>
        <v>0</v>
      </c>
      <c r="O12" s="127"/>
      <c r="P12" s="20" t="s">
        <v>20</v>
      </c>
      <c r="Q12" s="21"/>
    </row>
    <row r="13" spans="1:21" s="1" customFormat="1" ht="18" customHeight="1" x14ac:dyDescent="0.15">
      <c r="A13" s="98" t="s">
        <v>26</v>
      </c>
      <c r="B13" s="99"/>
      <c r="C13" s="111"/>
      <c r="D13" s="129">
        <f>D12*D9</f>
        <v>0</v>
      </c>
      <c r="E13" s="129"/>
      <c r="F13" s="129">
        <f>F12*F9</f>
        <v>0</v>
      </c>
      <c r="G13" s="129"/>
      <c r="H13" s="129">
        <f>H12*H9</f>
        <v>0</v>
      </c>
      <c r="I13" s="129"/>
      <c r="J13" s="129">
        <f>J12*J9</f>
        <v>0</v>
      </c>
      <c r="K13" s="129"/>
      <c r="L13" s="129">
        <f>L12*L9</f>
        <v>0</v>
      </c>
      <c r="M13" s="129"/>
      <c r="N13" s="155">
        <f>SUM(D13:M13)</f>
        <v>0</v>
      </c>
      <c r="O13" s="156"/>
      <c r="P13" s="23" t="s">
        <v>3</v>
      </c>
      <c r="Q13" s="24" t="s">
        <v>9</v>
      </c>
    </row>
    <row r="14" spans="1:21" s="1" customFormat="1" ht="18" customHeight="1" x14ac:dyDescent="0.15">
      <c r="D14" s="59"/>
      <c r="E14" s="59"/>
      <c r="F14" s="59"/>
      <c r="G14" s="59"/>
      <c r="H14" s="59"/>
      <c r="I14" s="60"/>
      <c r="J14" s="60"/>
      <c r="K14" s="61"/>
      <c r="L14" s="61"/>
      <c r="M14" s="62" t="s">
        <v>32</v>
      </c>
      <c r="N14" s="130">
        <f>N13*0.3</f>
        <v>0</v>
      </c>
      <c r="O14" s="130"/>
      <c r="P14" s="28" t="s">
        <v>3</v>
      </c>
      <c r="Q14" s="22" t="s">
        <v>10</v>
      </c>
    </row>
    <row r="15" spans="1:21" s="1" customFormat="1" ht="18" customHeight="1" x14ac:dyDescent="0.15">
      <c r="D15" s="59"/>
      <c r="E15" s="59"/>
      <c r="F15" s="59"/>
      <c r="G15" s="59"/>
      <c r="H15" s="59"/>
      <c r="I15" s="59"/>
      <c r="J15" s="59"/>
      <c r="K15" s="59"/>
      <c r="L15" s="63"/>
      <c r="M15" s="64" t="s">
        <v>17</v>
      </c>
      <c r="N15" s="130">
        <f>N13-N14</f>
        <v>0</v>
      </c>
      <c r="O15" s="130"/>
      <c r="P15" s="31" t="s">
        <v>3</v>
      </c>
      <c r="Q15" s="22" t="s">
        <v>11</v>
      </c>
    </row>
    <row r="16" spans="1:21" s="1" customFormat="1" ht="18" customHeight="1" x14ac:dyDescent="0.15">
      <c r="A16" s="67" t="s">
        <v>114</v>
      </c>
      <c r="B16" s="68"/>
      <c r="C16" s="68"/>
      <c r="D16" s="25"/>
      <c r="E16" s="25"/>
      <c r="F16" s="25"/>
      <c r="G16" s="25"/>
      <c r="H16" s="25"/>
      <c r="I16" s="25"/>
      <c r="J16" s="25"/>
      <c r="K16" s="25"/>
      <c r="L16" s="69"/>
      <c r="M16" s="25"/>
      <c r="N16" s="25"/>
      <c r="O16" s="25"/>
      <c r="P16" s="25"/>
      <c r="Q16" s="25"/>
    </row>
    <row r="17" spans="1:20" s="22" customFormat="1" ht="33" customHeight="1" thickBot="1" x14ac:dyDescent="0.2">
      <c r="A17" s="98" t="s">
        <v>62</v>
      </c>
      <c r="B17" s="99"/>
      <c r="C17" s="111"/>
      <c r="D17" s="138" t="s">
        <v>96</v>
      </c>
      <c r="E17" s="139"/>
      <c r="F17" s="132" t="s">
        <v>29</v>
      </c>
      <c r="G17" s="132"/>
      <c r="H17" s="5" t="s">
        <v>30</v>
      </c>
      <c r="I17" s="101" t="s">
        <v>63</v>
      </c>
      <c r="J17" s="99"/>
      <c r="K17" s="99"/>
      <c r="L17" s="99"/>
      <c r="M17" s="99"/>
      <c r="N17" s="99"/>
      <c r="O17" s="99"/>
      <c r="P17" s="111"/>
      <c r="Q17" s="33" t="s">
        <v>57</v>
      </c>
      <c r="R17" s="1"/>
      <c r="S17" s="1"/>
      <c r="T17" s="1"/>
    </row>
    <row r="18" spans="1:20" s="37" customFormat="1" ht="18" customHeight="1" x14ac:dyDescent="0.15">
      <c r="A18" s="98" t="s">
        <v>4</v>
      </c>
      <c r="B18" s="99"/>
      <c r="C18" s="100"/>
      <c r="D18" s="201"/>
      <c r="E18" s="137"/>
      <c r="F18" s="136"/>
      <c r="G18" s="137"/>
      <c r="H18" s="17">
        <f>D18-F18</f>
        <v>0</v>
      </c>
      <c r="I18" s="107">
        <v>3300</v>
      </c>
      <c r="J18" s="108"/>
      <c r="K18" s="108"/>
      <c r="L18" s="34" t="s">
        <v>27</v>
      </c>
      <c r="M18" s="16">
        <f>F18</f>
        <v>0</v>
      </c>
      <c r="N18" s="16" t="s">
        <v>42</v>
      </c>
      <c r="O18" s="35">
        <f>I18*M18</f>
        <v>0</v>
      </c>
      <c r="P18" s="23" t="s">
        <v>3</v>
      </c>
      <c r="Q18" s="36"/>
    </row>
    <row r="19" spans="1:20" s="1" customFormat="1" ht="18" customHeight="1" x14ac:dyDescent="0.15">
      <c r="A19" s="98" t="s">
        <v>5</v>
      </c>
      <c r="B19" s="99"/>
      <c r="C19" s="100"/>
      <c r="D19" s="202"/>
      <c r="E19" s="91"/>
      <c r="F19" s="90"/>
      <c r="G19" s="91"/>
      <c r="H19" s="17">
        <f>D19-F19</f>
        <v>0</v>
      </c>
      <c r="I19" s="107">
        <v>2500</v>
      </c>
      <c r="J19" s="108"/>
      <c r="K19" s="108"/>
      <c r="L19" s="34" t="s">
        <v>27</v>
      </c>
      <c r="M19" s="16">
        <f>F19</f>
        <v>0</v>
      </c>
      <c r="N19" s="16" t="s">
        <v>42</v>
      </c>
      <c r="O19" s="35">
        <f>I19*M19</f>
        <v>0</v>
      </c>
      <c r="P19" s="23" t="s">
        <v>3</v>
      </c>
      <c r="Q19" s="36"/>
    </row>
    <row r="20" spans="1:20" s="1" customFormat="1" ht="18" customHeight="1" x14ac:dyDescent="0.15">
      <c r="A20" s="98" t="s">
        <v>6</v>
      </c>
      <c r="B20" s="99"/>
      <c r="C20" s="100"/>
      <c r="D20" s="202"/>
      <c r="E20" s="91"/>
      <c r="F20" s="90"/>
      <c r="G20" s="91"/>
      <c r="H20" s="17">
        <f t="shared" ref="H20:H22" si="3">D20-F20</f>
        <v>0</v>
      </c>
      <c r="I20" s="107">
        <v>2000</v>
      </c>
      <c r="J20" s="108"/>
      <c r="K20" s="108"/>
      <c r="L20" s="34" t="s">
        <v>27</v>
      </c>
      <c r="M20" s="16">
        <f t="shared" ref="M20:M22" si="4">F20</f>
        <v>0</v>
      </c>
      <c r="N20" s="16" t="s">
        <v>42</v>
      </c>
      <c r="O20" s="35">
        <f>I20*M20</f>
        <v>0</v>
      </c>
      <c r="P20" s="23" t="s">
        <v>3</v>
      </c>
      <c r="Q20" s="36"/>
    </row>
    <row r="21" spans="1:20" s="1" customFormat="1" ht="18" customHeight="1" x14ac:dyDescent="0.15">
      <c r="A21" s="98" t="s">
        <v>7</v>
      </c>
      <c r="B21" s="99"/>
      <c r="C21" s="100"/>
      <c r="D21" s="202"/>
      <c r="E21" s="91"/>
      <c r="F21" s="90"/>
      <c r="G21" s="91"/>
      <c r="H21" s="17">
        <f t="shared" si="3"/>
        <v>0</v>
      </c>
      <c r="I21" s="107">
        <v>1500</v>
      </c>
      <c r="J21" s="108"/>
      <c r="K21" s="108"/>
      <c r="L21" s="34" t="s">
        <v>27</v>
      </c>
      <c r="M21" s="16">
        <f t="shared" si="4"/>
        <v>0</v>
      </c>
      <c r="N21" s="16" t="s">
        <v>42</v>
      </c>
      <c r="O21" s="35">
        <f>I21*M21</f>
        <v>0</v>
      </c>
      <c r="P21" s="23" t="s">
        <v>3</v>
      </c>
      <c r="Q21" s="36"/>
    </row>
    <row r="22" spans="1:20" s="1" customFormat="1" ht="18" customHeight="1" thickBot="1" x14ac:dyDescent="0.2">
      <c r="A22" s="98" t="s">
        <v>8</v>
      </c>
      <c r="B22" s="99"/>
      <c r="C22" s="100"/>
      <c r="D22" s="202"/>
      <c r="E22" s="91"/>
      <c r="F22" s="146"/>
      <c r="G22" s="147"/>
      <c r="H22" s="17">
        <f t="shared" si="3"/>
        <v>0</v>
      </c>
      <c r="I22" s="107">
        <v>1200</v>
      </c>
      <c r="J22" s="108"/>
      <c r="K22" s="108"/>
      <c r="L22" s="34" t="s">
        <v>27</v>
      </c>
      <c r="M22" s="38">
        <f t="shared" si="4"/>
        <v>0</v>
      </c>
      <c r="N22" s="16" t="s">
        <v>42</v>
      </c>
      <c r="O22" s="35">
        <f>I22*M22</f>
        <v>0</v>
      </c>
      <c r="P22" s="23" t="s">
        <v>3</v>
      </c>
      <c r="Q22" s="36"/>
    </row>
    <row r="23" spans="1:20" s="1" customFormat="1" ht="18" customHeight="1" x14ac:dyDescent="0.15">
      <c r="A23" s="101" t="s">
        <v>23</v>
      </c>
      <c r="B23" s="102"/>
      <c r="C23" s="103"/>
      <c r="D23" s="202"/>
      <c r="E23" s="91"/>
      <c r="F23" s="142">
        <f>SUM(M23:M25)</f>
        <v>0</v>
      </c>
      <c r="G23" s="143"/>
      <c r="H23" s="104">
        <f>D23-F23</f>
        <v>0</v>
      </c>
      <c r="I23" s="109" t="s">
        <v>43</v>
      </c>
      <c r="J23" s="110"/>
      <c r="K23" s="29">
        <v>3500</v>
      </c>
      <c r="L23" s="39" t="s">
        <v>27</v>
      </c>
      <c r="M23" s="40"/>
      <c r="N23" s="16" t="s">
        <v>42</v>
      </c>
      <c r="O23" s="35">
        <f>K23*M23</f>
        <v>0</v>
      </c>
      <c r="P23" s="23" t="s">
        <v>3</v>
      </c>
      <c r="Q23" s="131"/>
    </row>
    <row r="24" spans="1:20" s="1" customFormat="1" ht="18" customHeight="1" x14ac:dyDescent="0.15">
      <c r="A24" s="101"/>
      <c r="B24" s="102"/>
      <c r="C24" s="103"/>
      <c r="D24" s="202"/>
      <c r="E24" s="91"/>
      <c r="F24" s="144"/>
      <c r="G24" s="145"/>
      <c r="H24" s="105"/>
      <c r="I24" s="109" t="s">
        <v>44</v>
      </c>
      <c r="J24" s="110"/>
      <c r="K24" s="29">
        <v>1500</v>
      </c>
      <c r="L24" s="39" t="s">
        <v>27</v>
      </c>
      <c r="M24" s="41"/>
      <c r="N24" s="16" t="s">
        <v>42</v>
      </c>
      <c r="O24" s="35">
        <f t="shared" ref="O24:O25" si="5">K24*M24</f>
        <v>0</v>
      </c>
      <c r="P24" s="23" t="s">
        <v>3</v>
      </c>
      <c r="Q24" s="131"/>
    </row>
    <row r="25" spans="1:20" s="1" customFormat="1" ht="18" customHeight="1" thickBot="1" x14ac:dyDescent="0.2">
      <c r="A25" s="101"/>
      <c r="B25" s="102"/>
      <c r="C25" s="103"/>
      <c r="D25" s="202"/>
      <c r="E25" s="91"/>
      <c r="F25" s="204"/>
      <c r="G25" s="132"/>
      <c r="H25" s="106"/>
      <c r="I25" s="109" t="s">
        <v>45</v>
      </c>
      <c r="J25" s="110"/>
      <c r="K25" s="29">
        <v>500</v>
      </c>
      <c r="L25" s="39" t="s">
        <v>27</v>
      </c>
      <c r="M25" s="42"/>
      <c r="N25" s="16" t="s">
        <v>42</v>
      </c>
      <c r="O25" s="35">
        <f t="shared" si="5"/>
        <v>0</v>
      </c>
      <c r="P25" s="23" t="s">
        <v>3</v>
      </c>
      <c r="Q25" s="131"/>
    </row>
    <row r="26" spans="1:20" s="1" customFormat="1" ht="33" customHeight="1" thickBot="1" x14ac:dyDescent="0.2">
      <c r="A26" s="85" t="s">
        <v>95</v>
      </c>
      <c r="B26" s="86"/>
      <c r="C26" s="87"/>
      <c r="D26" s="203"/>
      <c r="E26" s="159"/>
      <c r="F26" s="205"/>
      <c r="G26" s="206"/>
      <c r="H26" s="17">
        <f t="shared" ref="H26" si="6">D26-F26</f>
        <v>0</v>
      </c>
      <c r="I26" s="92"/>
      <c r="J26" s="93"/>
      <c r="K26" s="93"/>
      <c r="L26" s="93"/>
      <c r="M26" s="93"/>
      <c r="N26" s="93"/>
      <c r="O26" s="93"/>
      <c r="P26" s="94"/>
      <c r="Q26" s="36"/>
    </row>
    <row r="27" spans="1:20" s="1" customFormat="1" ht="18" customHeight="1" thickBot="1" x14ac:dyDescent="0.2">
      <c r="K27" s="25"/>
      <c r="L27" s="25"/>
      <c r="M27" s="25"/>
      <c r="N27" s="30" t="s">
        <v>33</v>
      </c>
      <c r="O27" s="50">
        <f>SUM(O18:O26)</f>
        <v>0</v>
      </c>
      <c r="P27" s="51" t="s">
        <v>3</v>
      </c>
      <c r="Q27" s="22" t="s">
        <v>12</v>
      </c>
    </row>
    <row r="28" spans="1:20" s="1" customFormat="1" ht="18" customHeight="1" thickBot="1" x14ac:dyDescent="0.2">
      <c r="L28" s="96" t="s">
        <v>40</v>
      </c>
      <c r="M28" s="97"/>
      <c r="N28" s="97"/>
      <c r="O28" s="52">
        <f>N15+O27</f>
        <v>0</v>
      </c>
      <c r="P28" s="53" t="s">
        <v>28</v>
      </c>
      <c r="Q28" s="95" t="s">
        <v>46</v>
      </c>
    </row>
    <row r="29" spans="1:20" s="1" customFormat="1" ht="18" customHeight="1" x14ac:dyDescent="0.15">
      <c r="J29" s="43"/>
      <c r="K29" s="43"/>
      <c r="L29" s="43"/>
      <c r="M29" s="43"/>
      <c r="N29" s="43"/>
      <c r="Q29" s="95"/>
    </row>
    <row r="30" spans="1:20" s="1" customFormat="1" ht="18" customHeight="1" x14ac:dyDescent="0.15">
      <c r="J30" s="43"/>
      <c r="K30" s="43"/>
      <c r="L30" s="43"/>
      <c r="M30" s="43"/>
      <c r="N30" s="43"/>
      <c r="Q30" s="95"/>
    </row>
    <row r="31" spans="1:20" s="1" customFormat="1" ht="18" customHeight="1" x14ac:dyDescent="0.15">
      <c r="A31" s="67" t="s">
        <v>116</v>
      </c>
      <c r="J31" s="43"/>
      <c r="K31" s="43"/>
      <c r="L31" s="43"/>
      <c r="M31" s="43"/>
      <c r="N31" s="43"/>
      <c r="Q31" s="44"/>
    </row>
    <row r="32" spans="1:20" s="45" customFormat="1" ht="62.25" customHeight="1" x14ac:dyDescent="0.15">
      <c r="B32" s="9" t="s">
        <v>48</v>
      </c>
      <c r="C32" s="95" t="s">
        <v>58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1:19" s="45" customFormat="1" ht="33" customHeight="1" x14ac:dyDescent="0.15">
      <c r="A33" s="22"/>
      <c r="B33" s="9" t="s">
        <v>49</v>
      </c>
      <c r="C33" s="95" t="s">
        <v>59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9" s="11" customFormat="1" ht="33" customHeight="1" x14ac:dyDescent="0.15">
      <c r="A34" s="10"/>
      <c r="B34" s="9"/>
      <c r="D34" s="84" t="s">
        <v>52</v>
      </c>
      <c r="E34" s="84"/>
      <c r="F34" s="84"/>
      <c r="G34" s="84"/>
      <c r="H34" s="84"/>
      <c r="I34" s="84"/>
      <c r="J34" s="84"/>
      <c r="K34" s="84" t="s">
        <v>53</v>
      </c>
      <c r="L34" s="84"/>
      <c r="M34" s="84"/>
      <c r="N34" s="84"/>
      <c r="O34" s="84"/>
      <c r="P34" s="84"/>
      <c r="Q34" s="84"/>
    </row>
    <row r="35" spans="1:19" s="45" customFormat="1" ht="15" customHeight="1" thickBot="1" x14ac:dyDescent="0.2">
      <c r="B35" s="9" t="s">
        <v>50</v>
      </c>
      <c r="C35" s="95" t="s">
        <v>60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9" s="45" customFormat="1" ht="16.5" customHeight="1" thickBot="1" x14ac:dyDescent="0.2">
      <c r="B36" s="9"/>
      <c r="C36" s="95" t="s">
        <v>61</v>
      </c>
      <c r="D36" s="95"/>
      <c r="E36" s="95"/>
      <c r="F36" s="95"/>
      <c r="G36" s="81">
        <f>O28</f>
        <v>0</v>
      </c>
      <c r="H36" s="82"/>
      <c r="I36" s="83"/>
      <c r="J36" s="133" t="s">
        <v>65</v>
      </c>
      <c r="K36" s="95"/>
      <c r="L36" s="95"/>
      <c r="M36" s="95"/>
      <c r="N36" s="95"/>
      <c r="O36" s="95"/>
      <c r="P36" s="95"/>
      <c r="Q36" s="95"/>
      <c r="R36" s="46"/>
      <c r="S36" s="46"/>
    </row>
    <row r="37" spans="1:19" s="45" customFormat="1" ht="3.75" customHeight="1" x14ac:dyDescent="0.15">
      <c r="B37" s="9"/>
      <c r="C37" s="46"/>
      <c r="D37" s="46"/>
      <c r="E37" s="46"/>
      <c r="F37" s="46"/>
      <c r="G37" s="49"/>
      <c r="H37" s="49"/>
      <c r="I37" s="49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s="45" customFormat="1" ht="36" customHeight="1" x14ac:dyDescent="0.15">
      <c r="D38" s="95" t="s">
        <v>56</v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1:19" s="45" customFormat="1" ht="18.75" customHeight="1" x14ac:dyDescent="0.15">
      <c r="B39" s="9" t="s">
        <v>51</v>
      </c>
      <c r="C39" s="80" t="s">
        <v>98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1:19" s="1" customFormat="1" ht="32.25" customHeight="1" x14ac:dyDescent="0.15">
      <c r="B40" s="9" t="s">
        <v>97</v>
      </c>
      <c r="C40" s="95" t="s">
        <v>99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1:19" s="11" customFormat="1" ht="21" customHeight="1" x14ac:dyDescent="0.15">
      <c r="A41" s="10"/>
      <c r="D41" s="84" t="s">
        <v>55</v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</row>
    <row r="45" spans="1:19" x14ac:dyDescent="0.15">
      <c r="C45"/>
    </row>
  </sheetData>
  <mergeCells count="92">
    <mergeCell ref="A1:Q1"/>
    <mergeCell ref="A19:C19"/>
    <mergeCell ref="A18:C18"/>
    <mergeCell ref="D3:K3"/>
    <mergeCell ref="F8:G8"/>
    <mergeCell ref="J8:K8"/>
    <mergeCell ref="D4:K4"/>
    <mergeCell ref="D8:E8"/>
    <mergeCell ref="H13:I13"/>
    <mergeCell ref="N13:O13"/>
    <mergeCell ref="J13:K13"/>
    <mergeCell ref="D5:K5"/>
    <mergeCell ref="L12:M12"/>
    <mergeCell ref="D12:E12"/>
    <mergeCell ref="D9:E9"/>
    <mergeCell ref="D13:E13"/>
    <mergeCell ref="D17:E17"/>
    <mergeCell ref="D23:E25"/>
    <mergeCell ref="F23:G25"/>
    <mergeCell ref="F21:G21"/>
    <mergeCell ref="F22:G22"/>
    <mergeCell ref="D19:E19"/>
    <mergeCell ref="D20:E20"/>
    <mergeCell ref="D21:E21"/>
    <mergeCell ref="D22:E22"/>
    <mergeCell ref="J36:Q36"/>
    <mergeCell ref="D18:E18"/>
    <mergeCell ref="F18:G18"/>
    <mergeCell ref="F19:G19"/>
    <mergeCell ref="F20:G20"/>
    <mergeCell ref="F13:G13"/>
    <mergeCell ref="N14:O14"/>
    <mergeCell ref="N15:O15"/>
    <mergeCell ref="I17:P17"/>
    <mergeCell ref="I18:K18"/>
    <mergeCell ref="F17:G17"/>
    <mergeCell ref="I19:K19"/>
    <mergeCell ref="N4:P4"/>
    <mergeCell ref="N3:P3"/>
    <mergeCell ref="Q28:Q30"/>
    <mergeCell ref="P2:Q2"/>
    <mergeCell ref="N12:O12"/>
    <mergeCell ref="N11:P11"/>
    <mergeCell ref="L13:M13"/>
    <mergeCell ref="Q23:Q25"/>
    <mergeCell ref="F12:G12"/>
    <mergeCell ref="H12:I12"/>
    <mergeCell ref="J12:K12"/>
    <mergeCell ref="L8:M8"/>
    <mergeCell ref="H8:I8"/>
    <mergeCell ref="F9:G9"/>
    <mergeCell ref="H9:I9"/>
    <mergeCell ref="J9:K9"/>
    <mergeCell ref="L9:M9"/>
    <mergeCell ref="A17:C17"/>
    <mergeCell ref="A3:C3"/>
    <mergeCell ref="A4:C4"/>
    <mergeCell ref="A5:C5"/>
    <mergeCell ref="A8:C8"/>
    <mergeCell ref="A9:C9"/>
    <mergeCell ref="C40:Q40"/>
    <mergeCell ref="D41:Q41"/>
    <mergeCell ref="A20:C20"/>
    <mergeCell ref="A21:C21"/>
    <mergeCell ref="A22:C22"/>
    <mergeCell ref="A23:C25"/>
    <mergeCell ref="H23:H25"/>
    <mergeCell ref="I20:K20"/>
    <mergeCell ref="I21:K21"/>
    <mergeCell ref="I22:K22"/>
    <mergeCell ref="I23:J23"/>
    <mergeCell ref="I24:J24"/>
    <mergeCell ref="I25:J25"/>
    <mergeCell ref="C35:Q35"/>
    <mergeCell ref="C32:Q32"/>
    <mergeCell ref="C36:F36"/>
    <mergeCell ref="R3:U3"/>
    <mergeCell ref="C39:Q39"/>
    <mergeCell ref="G36:I36"/>
    <mergeCell ref="K34:Q34"/>
    <mergeCell ref="D34:J34"/>
    <mergeCell ref="A26:C26"/>
    <mergeCell ref="D26:E26"/>
    <mergeCell ref="F26:G26"/>
    <mergeCell ref="I26:P26"/>
    <mergeCell ref="C33:Q33"/>
    <mergeCell ref="D38:Q38"/>
    <mergeCell ref="L28:N28"/>
    <mergeCell ref="A10:C10"/>
    <mergeCell ref="A11:C11"/>
    <mergeCell ref="A12:C12"/>
    <mergeCell ref="A13:C13"/>
  </mergeCells>
  <phoneticPr fontId="2"/>
  <conditionalFormatting sqref="A1 R1:IU2 C2:Q2 L3:N3 R3 V3:IU3 A3:A6 D4:N4 Q4:IU4 L5:N6 R5:IU6 D8:N8 O8:Q10 R8:IU13 A9 D10:N10 A11:A13 Q11:Q13 P12:P13 D12:E15 F13:N13 K14:N14 C14:C15 P14:IS15 F15:G15 M15:N15 R16:T17 I17:I26 Q17:Q26 W17:IT26 L18:N25 A26 N27 C28:D28 I28 L28 O28:P28 V28:IU28 C29:J33 R29:IU33 C33:Q33 C34:D35 K34:Q35 W34:XFD39 R35:XFD35 C36:C37 G36:G37 R36:S37 U36:XFD37 C38:XFD38 R39:XFD39 C39:C40 AD40:XFD40 C41:D41 W41:XFD41 C45 R45:XFD45 C46:XFD65516">
    <cfRule type="cellIs" dxfId="37" priority="7" stopIfTrue="1" operator="equal">
      <formula>0</formula>
    </cfRule>
  </conditionalFormatting>
  <conditionalFormatting sqref="A16:A23">
    <cfRule type="cellIs" dxfId="36" priority="1" stopIfTrue="1" operator="equal">
      <formula>0</formula>
    </cfRule>
  </conditionalFormatting>
  <conditionalFormatting sqref="A7:C7 G7:P7">
    <cfRule type="cellIs" dxfId="35" priority="3" stopIfTrue="1" operator="equal">
      <formula>0</formula>
    </cfRule>
  </conditionalFormatting>
  <conditionalFormatting sqref="B16:C16 I16:Q16 U16:IY16">
    <cfRule type="cellIs" dxfId="34" priority="2" stopIfTrue="1" operator="equal">
      <formula>0</formula>
    </cfRule>
  </conditionalFormatting>
  <conditionalFormatting sqref="D3 D5 D9 F9 H9 J9 L9 D11:M11 F12:M12 D17:D23 F17:F23 H17:H23">
    <cfRule type="cellIs" dxfId="33" priority="8" stopIfTrue="1" operator="equal">
      <formula>0</formula>
    </cfRule>
  </conditionalFormatting>
  <conditionalFormatting sqref="D26 F26 H26">
    <cfRule type="cellIs" dxfId="32" priority="5" stopIfTrue="1" operator="equal">
      <formula>0</formula>
    </cfRule>
  </conditionalFormatting>
  <conditionalFormatting sqref="P18:P25 P27:IT27">
    <cfRule type="cellIs" dxfId="31" priority="6" stopIfTrue="1" operator="equal">
      <formula>0</formula>
    </cfRule>
  </conditionalFormatting>
  <conditionalFormatting sqref="T7:IY7">
    <cfRule type="cellIs" dxfId="30" priority="4" stopIfTrue="1" operator="equal">
      <formula>0</formula>
    </cfRule>
  </conditionalFormatting>
  <printOptions horizontalCentered="1"/>
  <pageMargins left="0" right="0" top="0.59055118110236227" bottom="0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8E38-5B75-45E5-BC3D-53592AF1DAB1}">
  <dimension ref="A1:X41"/>
  <sheetViews>
    <sheetView zoomScaleNormal="100" workbookViewId="0">
      <selection activeCell="D12" sqref="D12:E12"/>
    </sheetView>
  </sheetViews>
  <sheetFormatPr defaultColWidth="9" defaultRowHeight="13.5" x14ac:dyDescent="0.15"/>
  <cols>
    <col min="1" max="3" width="4.125" style="2" customWidth="1"/>
    <col min="4" max="15" width="4.375" style="2" customWidth="1"/>
    <col min="16" max="16" width="3.375" style="2" bestFit="1" customWidth="1"/>
    <col min="17" max="17" width="9.125" style="2" customWidth="1"/>
    <col min="18" max="18" width="3.25" style="2" customWidth="1"/>
    <col min="19" max="19" width="8" style="2" customWidth="1"/>
    <col min="20" max="20" width="11.125" style="2" bestFit="1" customWidth="1"/>
    <col min="21" max="16384" width="9" style="2"/>
  </cols>
  <sheetData>
    <row r="1" spans="1:24" ht="18" customHeight="1" x14ac:dyDescent="0.2">
      <c r="A1" s="148" t="s">
        <v>88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4" ht="6" customHeight="1" thickBot="1" x14ac:dyDescent="0.2">
      <c r="R2" s="125"/>
      <c r="S2" s="125"/>
    </row>
    <row r="3" spans="1:24" ht="18" customHeight="1" thickBot="1" x14ac:dyDescent="0.2">
      <c r="A3" s="98" t="s">
        <v>0</v>
      </c>
      <c r="B3" s="99"/>
      <c r="C3" s="100"/>
      <c r="D3" s="149"/>
      <c r="E3" s="150"/>
      <c r="F3" s="150"/>
      <c r="G3" s="150"/>
      <c r="H3" s="150"/>
      <c r="I3" s="150"/>
      <c r="J3" s="150"/>
      <c r="K3" s="151"/>
      <c r="P3" s="115" t="s">
        <v>31</v>
      </c>
      <c r="Q3" s="86"/>
      <c r="R3" s="87"/>
      <c r="S3" s="152"/>
      <c r="T3" s="154"/>
      <c r="U3" s="78" t="s">
        <v>129</v>
      </c>
      <c r="V3" s="79"/>
      <c r="W3" s="79"/>
      <c r="X3" s="79"/>
    </row>
    <row r="4" spans="1:24" ht="18" customHeight="1" thickBot="1" x14ac:dyDescent="0.2">
      <c r="A4" s="98" t="s">
        <v>130</v>
      </c>
      <c r="B4" s="99"/>
      <c r="C4" s="100"/>
      <c r="D4" s="152"/>
      <c r="E4" s="153"/>
      <c r="F4" s="153"/>
      <c r="G4" s="153"/>
      <c r="H4" s="153"/>
      <c r="I4" s="153"/>
      <c r="J4" s="153"/>
      <c r="K4" s="154"/>
      <c r="P4" s="122" t="s">
        <v>16</v>
      </c>
      <c r="Q4" s="123"/>
      <c r="R4" s="124"/>
      <c r="S4" s="167"/>
      <c r="T4" s="168"/>
      <c r="U4"/>
    </row>
    <row r="5" spans="1:24" ht="18" customHeight="1" thickBot="1" x14ac:dyDescent="0.2">
      <c r="A5" s="98" t="s">
        <v>2</v>
      </c>
      <c r="B5" s="99"/>
      <c r="C5" s="100"/>
      <c r="D5" s="149"/>
      <c r="E5" s="150"/>
      <c r="F5" s="150"/>
      <c r="G5" s="150"/>
      <c r="H5" s="150"/>
      <c r="I5" s="150"/>
      <c r="J5" s="150"/>
      <c r="K5" s="151"/>
    </row>
    <row r="6" spans="1:24" ht="18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18"/>
    </row>
    <row r="7" spans="1:24" ht="18" customHeight="1" x14ac:dyDescent="0.15">
      <c r="A7" s="67" t="s">
        <v>113</v>
      </c>
      <c r="B7" s="66"/>
      <c r="C7" s="66"/>
      <c r="D7" s="1"/>
      <c r="E7" s="1"/>
      <c r="F7" s="1"/>
      <c r="G7" s="1"/>
      <c r="H7" s="1"/>
      <c r="I7" s="1"/>
      <c r="J7" s="1"/>
      <c r="K7" s="1"/>
      <c r="L7" s="32"/>
    </row>
    <row r="8" spans="1:24" ht="18" customHeight="1" x14ac:dyDescent="0.15">
      <c r="A8" s="112"/>
      <c r="B8" s="113"/>
      <c r="C8" s="114"/>
      <c r="D8" s="118" t="s">
        <v>34</v>
      </c>
      <c r="E8" s="119"/>
      <c r="F8" s="118" t="s">
        <v>35</v>
      </c>
      <c r="G8" s="119"/>
      <c r="H8" s="118" t="s">
        <v>36</v>
      </c>
      <c r="I8" s="119"/>
      <c r="J8" s="118" t="s">
        <v>37</v>
      </c>
      <c r="K8" s="119"/>
      <c r="L8" s="118" t="s">
        <v>38</v>
      </c>
      <c r="M8" s="119"/>
      <c r="N8" s="118" t="s">
        <v>89</v>
      </c>
      <c r="O8" s="119"/>
      <c r="P8" s="6"/>
    </row>
    <row r="9" spans="1:24" ht="18" customHeight="1" x14ac:dyDescent="0.15">
      <c r="A9" s="115" t="s">
        <v>39</v>
      </c>
      <c r="B9" s="86"/>
      <c r="C9" s="116"/>
      <c r="D9" s="120">
        <v>1000</v>
      </c>
      <c r="E9" s="121"/>
      <c r="F9" s="120">
        <v>800</v>
      </c>
      <c r="G9" s="121"/>
      <c r="H9" s="120">
        <v>700</v>
      </c>
      <c r="I9" s="121"/>
      <c r="J9" s="120">
        <v>700</v>
      </c>
      <c r="K9" s="121"/>
      <c r="L9" s="120">
        <v>700</v>
      </c>
      <c r="M9" s="121"/>
      <c r="N9" s="120">
        <v>600</v>
      </c>
      <c r="O9" s="121"/>
      <c r="P9" s="7"/>
    </row>
    <row r="10" spans="1:24" s="1" customFormat="1" ht="18" customHeight="1" thickBot="1" x14ac:dyDescent="0.2">
      <c r="A10" s="98" t="s">
        <v>24</v>
      </c>
      <c r="B10" s="99"/>
      <c r="C10" s="111"/>
      <c r="D10" s="12" t="s">
        <v>13</v>
      </c>
      <c r="E10" s="12" t="s">
        <v>15</v>
      </c>
      <c r="F10" s="12" t="s">
        <v>13</v>
      </c>
      <c r="G10" s="12" t="s">
        <v>15</v>
      </c>
      <c r="H10" s="12" t="s">
        <v>13</v>
      </c>
      <c r="I10" s="12" t="s">
        <v>15</v>
      </c>
      <c r="J10" s="12" t="s">
        <v>13</v>
      </c>
      <c r="K10" s="12" t="s">
        <v>15</v>
      </c>
      <c r="L10" s="12" t="s">
        <v>21</v>
      </c>
      <c r="M10" s="12" t="s">
        <v>22</v>
      </c>
      <c r="N10" s="12" t="s">
        <v>21</v>
      </c>
      <c r="O10" s="12" t="s">
        <v>22</v>
      </c>
      <c r="P10" s="18"/>
    </row>
    <row r="11" spans="1:24" s="18" customFormat="1" ht="18" customHeight="1" thickBot="1" x14ac:dyDescent="0.2">
      <c r="A11" s="98" t="s">
        <v>25</v>
      </c>
      <c r="B11" s="99"/>
      <c r="C11" s="100"/>
      <c r="D11" s="13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15"/>
      <c r="P11" s="128" t="s">
        <v>41</v>
      </c>
      <c r="Q11" s="99"/>
      <c r="R11" s="111"/>
      <c r="S11" s="19"/>
    </row>
    <row r="12" spans="1:24" s="22" customFormat="1" ht="18" customHeight="1" x14ac:dyDescent="0.15">
      <c r="A12" s="98" t="s">
        <v>14</v>
      </c>
      <c r="B12" s="99"/>
      <c r="C12" s="111"/>
      <c r="D12" s="164">
        <f>D11+E11</f>
        <v>0</v>
      </c>
      <c r="E12" s="164"/>
      <c r="F12" s="164">
        <f>F11+G11</f>
        <v>0</v>
      </c>
      <c r="G12" s="164"/>
      <c r="H12" s="164">
        <f t="shared" ref="H12" si="0">H11+I11</f>
        <v>0</v>
      </c>
      <c r="I12" s="164"/>
      <c r="J12" s="164">
        <f t="shared" ref="J12" si="1">J11+K11</f>
        <v>0</v>
      </c>
      <c r="K12" s="164"/>
      <c r="L12" s="164">
        <f t="shared" ref="L12" si="2">L11+M11</f>
        <v>0</v>
      </c>
      <c r="M12" s="165"/>
      <c r="N12" s="164">
        <f t="shared" ref="N12" si="3">N11+O11</f>
        <v>0</v>
      </c>
      <c r="O12" s="165"/>
      <c r="P12" s="165">
        <f>SUM(D12:M12)</f>
        <v>0</v>
      </c>
      <c r="Q12" s="166"/>
      <c r="R12" s="20" t="s">
        <v>20</v>
      </c>
      <c r="S12" s="21"/>
    </row>
    <row r="13" spans="1:24" s="1" customFormat="1" ht="18" customHeight="1" x14ac:dyDescent="0.15">
      <c r="A13" s="98" t="s">
        <v>26</v>
      </c>
      <c r="B13" s="99"/>
      <c r="C13" s="111"/>
      <c r="D13" s="178">
        <f>D12*D9</f>
        <v>0</v>
      </c>
      <c r="E13" s="178"/>
      <c r="F13" s="178">
        <f t="shared" ref="F13" si="4">F12*F9</f>
        <v>0</v>
      </c>
      <c r="G13" s="178"/>
      <c r="H13" s="178">
        <f t="shared" ref="H13" si="5">H12*H9</f>
        <v>0</v>
      </c>
      <c r="I13" s="178"/>
      <c r="J13" s="178">
        <f t="shared" ref="J13" si="6">J12*J9</f>
        <v>0</v>
      </c>
      <c r="K13" s="178"/>
      <c r="L13" s="178">
        <f t="shared" ref="L13" si="7">L12*L9</f>
        <v>0</v>
      </c>
      <c r="M13" s="178"/>
      <c r="N13" s="178">
        <f t="shared" ref="N13" si="8">N12*N9</f>
        <v>0</v>
      </c>
      <c r="O13" s="178"/>
      <c r="P13" s="169">
        <f>SUM(D13:M13)</f>
        <v>0</v>
      </c>
      <c r="Q13" s="170"/>
      <c r="R13" s="23" t="s">
        <v>3</v>
      </c>
      <c r="S13" s="24" t="s">
        <v>9</v>
      </c>
    </row>
    <row r="14" spans="1:24" s="1" customFormat="1" ht="18" customHeight="1" x14ac:dyDescent="0.15">
      <c r="J14" s="55"/>
      <c r="K14" s="25"/>
      <c r="L14" s="25"/>
      <c r="M14" s="26"/>
      <c r="N14" s="26"/>
      <c r="O14" s="27" t="s">
        <v>32</v>
      </c>
      <c r="P14" s="171">
        <f>P13*0.3</f>
        <v>0</v>
      </c>
      <c r="Q14" s="171"/>
      <c r="R14" s="28" t="s">
        <v>3</v>
      </c>
      <c r="S14" s="22" t="s">
        <v>10</v>
      </c>
    </row>
    <row r="15" spans="1:24" s="1" customFormat="1" ht="18" customHeight="1" x14ac:dyDescent="0.15">
      <c r="N15" s="29"/>
      <c r="O15" s="30" t="s">
        <v>17</v>
      </c>
      <c r="P15" s="171">
        <f>P13-P14</f>
        <v>0</v>
      </c>
      <c r="Q15" s="171"/>
      <c r="R15" s="31" t="s">
        <v>3</v>
      </c>
      <c r="S15" s="22" t="s">
        <v>11</v>
      </c>
    </row>
    <row r="16" spans="1:24" s="1" customFormat="1" ht="18" customHeight="1" x14ac:dyDescent="0.15">
      <c r="A16" s="67" t="s">
        <v>114</v>
      </c>
      <c r="B16" s="68"/>
      <c r="C16" s="68"/>
      <c r="D16" s="25"/>
      <c r="E16" s="25"/>
      <c r="F16" s="25"/>
      <c r="G16" s="25"/>
      <c r="H16" s="25"/>
      <c r="I16" s="25"/>
      <c r="J16" s="25"/>
      <c r="K16" s="25"/>
      <c r="L16" s="69"/>
      <c r="M16" s="25"/>
      <c r="N16" s="25"/>
      <c r="O16" s="25"/>
      <c r="P16" s="25"/>
      <c r="Q16" s="25"/>
      <c r="R16" s="25"/>
      <c r="S16" s="25"/>
      <c r="T16" s="69"/>
    </row>
    <row r="17" spans="1:22" s="22" customFormat="1" ht="33" customHeight="1" thickBot="1" x14ac:dyDescent="0.2">
      <c r="A17" s="165" t="s">
        <v>62</v>
      </c>
      <c r="B17" s="166"/>
      <c r="C17" s="106"/>
      <c r="D17" s="172" t="s">
        <v>47</v>
      </c>
      <c r="E17" s="173"/>
      <c r="F17" s="174" t="s">
        <v>29</v>
      </c>
      <c r="G17" s="174"/>
      <c r="H17" s="57" t="s">
        <v>30</v>
      </c>
      <c r="I17" s="175" t="s">
        <v>91</v>
      </c>
      <c r="J17" s="176"/>
      <c r="K17" s="176"/>
      <c r="L17" s="176"/>
      <c r="M17" s="176"/>
      <c r="N17" s="176"/>
      <c r="O17" s="176"/>
      <c r="P17" s="176"/>
      <c r="Q17" s="176"/>
      <c r="R17" s="177"/>
      <c r="S17" s="188" t="s">
        <v>57</v>
      </c>
      <c r="T17" s="188"/>
    </row>
    <row r="18" spans="1:22" s="37" customFormat="1" ht="18" customHeight="1" x14ac:dyDescent="0.15">
      <c r="A18" s="98" t="s">
        <v>4</v>
      </c>
      <c r="B18" s="99"/>
      <c r="C18" s="99"/>
      <c r="D18" s="134"/>
      <c r="E18" s="186"/>
      <c r="F18" s="187"/>
      <c r="G18" s="137"/>
      <c r="H18" s="17">
        <f t="shared" ref="H18:H23" si="9">D18-F18</f>
        <v>0</v>
      </c>
      <c r="I18" s="169">
        <v>1600</v>
      </c>
      <c r="J18" s="170"/>
      <c r="K18" s="170"/>
      <c r="L18" s="34" t="s">
        <v>27</v>
      </c>
      <c r="M18" s="16"/>
      <c r="N18" s="16" t="s">
        <v>42</v>
      </c>
      <c r="O18" s="189">
        <f t="shared" ref="O18:O23" si="10">I18*M18</f>
        <v>0</v>
      </c>
      <c r="P18" s="189"/>
      <c r="Q18" s="189"/>
      <c r="R18" s="23" t="s">
        <v>3</v>
      </c>
      <c r="S18" s="160"/>
      <c r="T18" s="160"/>
    </row>
    <row r="19" spans="1:22" s="1" customFormat="1" ht="18" customHeight="1" x14ac:dyDescent="0.15">
      <c r="A19" s="98" t="s">
        <v>5</v>
      </c>
      <c r="B19" s="99"/>
      <c r="C19" s="99"/>
      <c r="D19" s="140"/>
      <c r="E19" s="184"/>
      <c r="F19" s="185"/>
      <c r="G19" s="91"/>
      <c r="H19" s="17">
        <f t="shared" si="9"/>
        <v>0</v>
      </c>
      <c r="I19" s="169">
        <v>1400</v>
      </c>
      <c r="J19" s="170"/>
      <c r="K19" s="170"/>
      <c r="L19" s="34" t="s">
        <v>27</v>
      </c>
      <c r="M19" s="16"/>
      <c r="N19" s="16" t="s">
        <v>42</v>
      </c>
      <c r="O19" s="189">
        <f t="shared" si="10"/>
        <v>0</v>
      </c>
      <c r="P19" s="189"/>
      <c r="Q19" s="189"/>
      <c r="R19" s="23" t="s">
        <v>3</v>
      </c>
      <c r="S19" s="160"/>
      <c r="T19" s="160"/>
    </row>
    <row r="20" spans="1:22" s="1" customFormat="1" ht="18" customHeight="1" x14ac:dyDescent="0.15">
      <c r="A20" s="98" t="s">
        <v>6</v>
      </c>
      <c r="B20" s="99"/>
      <c r="C20" s="99"/>
      <c r="D20" s="140"/>
      <c r="E20" s="184"/>
      <c r="F20" s="185"/>
      <c r="G20" s="91"/>
      <c r="H20" s="17">
        <f t="shared" si="9"/>
        <v>0</v>
      </c>
      <c r="I20" s="169">
        <v>1300</v>
      </c>
      <c r="J20" s="170"/>
      <c r="K20" s="170"/>
      <c r="L20" s="34" t="s">
        <v>27</v>
      </c>
      <c r="M20" s="16">
        <f>F20</f>
        <v>0</v>
      </c>
      <c r="N20" s="16" t="s">
        <v>42</v>
      </c>
      <c r="O20" s="189">
        <f t="shared" si="10"/>
        <v>0</v>
      </c>
      <c r="P20" s="189"/>
      <c r="Q20" s="189"/>
      <c r="R20" s="23" t="s">
        <v>3</v>
      </c>
      <c r="S20" s="160"/>
      <c r="T20" s="160"/>
    </row>
    <row r="21" spans="1:22" s="1" customFormat="1" ht="18" customHeight="1" x14ac:dyDescent="0.15">
      <c r="A21" s="98" t="s">
        <v>7</v>
      </c>
      <c r="B21" s="99"/>
      <c r="C21" s="99"/>
      <c r="D21" s="140"/>
      <c r="E21" s="184"/>
      <c r="F21" s="185"/>
      <c r="G21" s="91"/>
      <c r="H21" s="17">
        <f t="shared" si="9"/>
        <v>0</v>
      </c>
      <c r="I21" s="169">
        <v>1200</v>
      </c>
      <c r="J21" s="170"/>
      <c r="K21" s="170"/>
      <c r="L21" s="34" t="s">
        <v>27</v>
      </c>
      <c r="M21" s="16">
        <f>F21</f>
        <v>0</v>
      </c>
      <c r="N21" s="16" t="s">
        <v>42</v>
      </c>
      <c r="O21" s="189">
        <f t="shared" si="10"/>
        <v>0</v>
      </c>
      <c r="P21" s="189"/>
      <c r="Q21" s="189"/>
      <c r="R21" s="23" t="s">
        <v>3</v>
      </c>
      <c r="S21" s="160"/>
      <c r="T21" s="160"/>
    </row>
    <row r="22" spans="1:22" s="1" customFormat="1" ht="18" customHeight="1" x14ac:dyDescent="0.15">
      <c r="A22" s="98" t="s">
        <v>8</v>
      </c>
      <c r="B22" s="99"/>
      <c r="C22" s="99"/>
      <c r="D22" s="140"/>
      <c r="E22" s="184"/>
      <c r="F22" s="185"/>
      <c r="G22" s="91"/>
      <c r="H22" s="17">
        <f t="shared" si="9"/>
        <v>0</v>
      </c>
      <c r="I22" s="169">
        <v>1100</v>
      </c>
      <c r="J22" s="170"/>
      <c r="K22" s="170"/>
      <c r="L22" s="34" t="s">
        <v>27</v>
      </c>
      <c r="M22" s="16">
        <f>F22</f>
        <v>0</v>
      </c>
      <c r="N22" s="16" t="s">
        <v>42</v>
      </c>
      <c r="O22" s="189">
        <f t="shared" si="10"/>
        <v>0</v>
      </c>
      <c r="P22" s="189"/>
      <c r="Q22" s="189"/>
      <c r="R22" s="23" t="s">
        <v>3</v>
      </c>
      <c r="S22" s="160"/>
      <c r="T22" s="160"/>
    </row>
    <row r="23" spans="1:22" s="1" customFormat="1" ht="18" customHeight="1" x14ac:dyDescent="0.15">
      <c r="A23" s="98" t="s">
        <v>90</v>
      </c>
      <c r="B23" s="99"/>
      <c r="C23" s="99"/>
      <c r="D23" s="140"/>
      <c r="E23" s="184"/>
      <c r="F23" s="185"/>
      <c r="G23" s="91"/>
      <c r="H23" s="17">
        <f t="shared" si="9"/>
        <v>0</v>
      </c>
      <c r="I23" s="169">
        <v>1000</v>
      </c>
      <c r="J23" s="170"/>
      <c r="K23" s="170"/>
      <c r="L23" s="34" t="s">
        <v>27</v>
      </c>
      <c r="M23" s="16">
        <f>F23</f>
        <v>0</v>
      </c>
      <c r="N23" s="16" t="s">
        <v>42</v>
      </c>
      <c r="O23" s="189">
        <f t="shared" si="10"/>
        <v>0</v>
      </c>
      <c r="P23" s="189"/>
      <c r="Q23" s="189"/>
      <c r="R23" s="23" t="s">
        <v>3</v>
      </c>
      <c r="S23" s="160"/>
      <c r="T23" s="160"/>
    </row>
    <row r="24" spans="1:22" s="1" customFormat="1" ht="33" customHeight="1" thickBot="1" x14ac:dyDescent="0.2">
      <c r="A24" s="85" t="s">
        <v>95</v>
      </c>
      <c r="B24" s="86"/>
      <c r="C24" s="86"/>
      <c r="D24" s="88"/>
      <c r="E24" s="157"/>
      <c r="F24" s="158"/>
      <c r="G24" s="159"/>
      <c r="H24" s="17">
        <f t="shared" ref="H24" si="11">D24-F24</f>
        <v>0</v>
      </c>
      <c r="I24" s="161"/>
      <c r="J24" s="162"/>
      <c r="K24" s="162"/>
      <c r="L24" s="162"/>
      <c r="M24" s="162"/>
      <c r="N24" s="162"/>
      <c r="O24" s="162"/>
      <c r="P24" s="162"/>
      <c r="Q24" s="162"/>
      <c r="R24" s="163"/>
      <c r="S24" s="160"/>
      <c r="T24" s="160"/>
    </row>
    <row r="25" spans="1:22" s="1" customFormat="1" ht="18" customHeight="1" thickBot="1" x14ac:dyDescent="0.2">
      <c r="K25" s="25"/>
      <c r="L25" s="25"/>
      <c r="M25" s="25"/>
      <c r="N25" s="27" t="s">
        <v>92</v>
      </c>
      <c r="O25" s="179">
        <f>SUM(O18:Q23)</f>
        <v>0</v>
      </c>
      <c r="P25" s="179"/>
      <c r="Q25" s="179"/>
      <c r="R25" s="54" t="s">
        <v>3</v>
      </c>
      <c r="S25" s="22" t="s">
        <v>12</v>
      </c>
    </row>
    <row r="26" spans="1:22" s="1" customFormat="1" ht="18" customHeight="1" thickBot="1" x14ac:dyDescent="0.2">
      <c r="K26" s="182" t="s">
        <v>40</v>
      </c>
      <c r="L26" s="182"/>
      <c r="M26" s="182"/>
      <c r="N26" s="183"/>
      <c r="O26" s="180">
        <f>P15+O25</f>
        <v>0</v>
      </c>
      <c r="P26" s="181"/>
      <c r="Q26" s="181"/>
      <c r="R26" s="53" t="s">
        <v>3</v>
      </c>
      <c r="S26" s="95" t="s">
        <v>46</v>
      </c>
      <c r="T26" s="95"/>
    </row>
    <row r="27" spans="1:22" s="1" customFormat="1" ht="18" customHeight="1" x14ac:dyDescent="0.15"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95"/>
      <c r="T27" s="95"/>
    </row>
    <row r="28" spans="1:22" s="1" customFormat="1" ht="18" customHeight="1" x14ac:dyDescent="0.15"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95"/>
      <c r="T28" s="95"/>
    </row>
    <row r="29" spans="1:22" s="1" customFormat="1" ht="18" customHeight="1" x14ac:dyDescent="0.15">
      <c r="A29" s="67" t="s">
        <v>115</v>
      </c>
      <c r="J29" s="43"/>
      <c r="K29" s="43"/>
      <c r="L29" s="43"/>
      <c r="M29" s="43"/>
      <c r="N29" s="43"/>
      <c r="O29" s="43"/>
      <c r="P29" s="43"/>
      <c r="S29" s="44"/>
    </row>
    <row r="30" spans="1:22" s="45" customFormat="1" ht="33" customHeight="1" x14ac:dyDescent="0.15">
      <c r="B30" s="9" t="s">
        <v>48</v>
      </c>
      <c r="C30" s="95" t="s">
        <v>59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</row>
    <row r="31" spans="1:22" s="11" customFormat="1" ht="36" customHeight="1" thickBot="1" x14ac:dyDescent="0.2">
      <c r="A31" s="9"/>
      <c r="D31" s="84" t="s">
        <v>52</v>
      </c>
      <c r="E31" s="84"/>
      <c r="F31" s="84"/>
      <c r="G31" s="84"/>
      <c r="H31" s="84"/>
      <c r="I31" s="84"/>
      <c r="J31" s="84"/>
      <c r="K31" s="84" t="s">
        <v>53</v>
      </c>
      <c r="L31" s="84"/>
      <c r="M31" s="84"/>
      <c r="N31" s="84"/>
      <c r="O31" s="84"/>
      <c r="P31" s="84"/>
      <c r="Q31" s="84"/>
      <c r="R31" s="84"/>
      <c r="S31" s="84"/>
      <c r="T31" s="84"/>
    </row>
    <row r="32" spans="1:22" s="45" customFormat="1" ht="15" thickBot="1" x14ac:dyDescent="0.2">
      <c r="B32" s="9" t="s">
        <v>49</v>
      </c>
      <c r="C32" s="95" t="s">
        <v>93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56">
        <f>O26</f>
        <v>0</v>
      </c>
      <c r="U32" s="11"/>
      <c r="V32" s="11"/>
    </row>
    <row r="33" spans="1:21" s="45" customFormat="1" ht="14.25" x14ac:dyDescent="0.15">
      <c r="A33" s="9"/>
      <c r="C33" s="95" t="s">
        <v>94</v>
      </c>
      <c r="D33" s="95"/>
      <c r="E33" s="95"/>
      <c r="F33" s="95"/>
      <c r="G33" s="95"/>
      <c r="H33" s="95"/>
      <c r="I33" s="95"/>
      <c r="J33" s="95"/>
      <c r="K33" s="95"/>
      <c r="L33" s="95"/>
      <c r="T33" s="46"/>
      <c r="U33" s="11"/>
    </row>
    <row r="34" spans="1:21" s="45" customFormat="1" ht="36" customHeight="1" x14ac:dyDescent="0.15">
      <c r="D34" s="95" t="s">
        <v>56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</row>
    <row r="35" spans="1:21" ht="17.25" customHeight="1" x14ac:dyDescent="0.15">
      <c r="B35" s="9" t="s">
        <v>50</v>
      </c>
      <c r="C35" s="80" t="s">
        <v>98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21" s="1" customFormat="1" ht="32.25" customHeight="1" x14ac:dyDescent="0.15">
      <c r="B36" s="9" t="s">
        <v>51</v>
      </c>
      <c r="C36" s="95" t="s">
        <v>100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</row>
    <row r="37" spans="1:21" s="11" customFormat="1" ht="21" customHeight="1" x14ac:dyDescent="0.15">
      <c r="A37" s="10"/>
      <c r="D37" s="84" t="s">
        <v>55</v>
      </c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40" spans="1:21" s="45" customFormat="1" ht="18.75" customHeight="1" x14ac:dyDescent="0.15"/>
    <row r="41" spans="1:21" x14ac:dyDescent="0.15">
      <c r="C41"/>
    </row>
  </sheetData>
  <mergeCells count="107">
    <mergeCell ref="A10:C10"/>
    <mergeCell ref="A11:C11"/>
    <mergeCell ref="F9:G9"/>
    <mergeCell ref="H9:I9"/>
    <mergeCell ref="J9:K9"/>
    <mergeCell ref="L9:M9"/>
    <mergeCell ref="D9:E9"/>
    <mergeCell ref="D37:T37"/>
    <mergeCell ref="S23:T23"/>
    <mergeCell ref="S26:T28"/>
    <mergeCell ref="C30:T30"/>
    <mergeCell ref="K31:T31"/>
    <mergeCell ref="D34:T34"/>
    <mergeCell ref="C36:T36"/>
    <mergeCell ref="S17:T17"/>
    <mergeCell ref="S18:T18"/>
    <mergeCell ref="S19:T19"/>
    <mergeCell ref="S20:T20"/>
    <mergeCell ref="S21:T21"/>
    <mergeCell ref="S22:T22"/>
    <mergeCell ref="I23:K23"/>
    <mergeCell ref="O18:Q18"/>
    <mergeCell ref="O19:Q19"/>
    <mergeCell ref="O20:Q20"/>
    <mergeCell ref="N12:O12"/>
    <mergeCell ref="N13:O13"/>
    <mergeCell ref="A22:C22"/>
    <mergeCell ref="D22:E22"/>
    <mergeCell ref="F22:G22"/>
    <mergeCell ref="D31:J31"/>
    <mergeCell ref="A18:C18"/>
    <mergeCell ref="D18:E18"/>
    <mergeCell ref="F18:G18"/>
    <mergeCell ref="A19:C19"/>
    <mergeCell ref="D19:E19"/>
    <mergeCell ref="F19:G19"/>
    <mergeCell ref="O21:Q21"/>
    <mergeCell ref="O22:Q22"/>
    <mergeCell ref="O23:Q23"/>
    <mergeCell ref="I18:K18"/>
    <mergeCell ref="I19:K19"/>
    <mergeCell ref="I20:K20"/>
    <mergeCell ref="I21:K21"/>
    <mergeCell ref="C32:S32"/>
    <mergeCell ref="C33:L33"/>
    <mergeCell ref="O25:Q25"/>
    <mergeCell ref="O26:Q26"/>
    <mergeCell ref="K26:N26"/>
    <mergeCell ref="A23:C23"/>
    <mergeCell ref="D23:E23"/>
    <mergeCell ref="F23:G23"/>
    <mergeCell ref="A20:C20"/>
    <mergeCell ref="D20:E20"/>
    <mergeCell ref="F20:G20"/>
    <mergeCell ref="A21:C21"/>
    <mergeCell ref="D21:E21"/>
    <mergeCell ref="F21:G21"/>
    <mergeCell ref="I22:K22"/>
    <mergeCell ref="P13:Q13"/>
    <mergeCell ref="P14:Q14"/>
    <mergeCell ref="P15:Q15"/>
    <mergeCell ref="A17:C17"/>
    <mergeCell ref="D17:E17"/>
    <mergeCell ref="F17:G17"/>
    <mergeCell ref="I17:R17"/>
    <mergeCell ref="A13:C13"/>
    <mergeCell ref="D13:E13"/>
    <mergeCell ref="F13:G13"/>
    <mergeCell ref="H13:I13"/>
    <mergeCell ref="J13:K13"/>
    <mergeCell ref="L13:M13"/>
    <mergeCell ref="A9:C9"/>
    <mergeCell ref="R2:S2"/>
    <mergeCell ref="A3:C3"/>
    <mergeCell ref="D3:K3"/>
    <mergeCell ref="P3:R3"/>
    <mergeCell ref="A4:C4"/>
    <mergeCell ref="D4:K4"/>
    <mergeCell ref="P4:R4"/>
    <mergeCell ref="S3:T3"/>
    <mergeCell ref="S4:T4"/>
    <mergeCell ref="N8:O8"/>
    <mergeCell ref="N9:O9"/>
    <mergeCell ref="U3:X3"/>
    <mergeCell ref="A1:T1"/>
    <mergeCell ref="C35:Q35"/>
    <mergeCell ref="A24:C24"/>
    <mergeCell ref="D24:E24"/>
    <mergeCell ref="F24:G24"/>
    <mergeCell ref="S24:T24"/>
    <mergeCell ref="I24:R24"/>
    <mergeCell ref="A5:C5"/>
    <mergeCell ref="D5:K5"/>
    <mergeCell ref="A8:C8"/>
    <mergeCell ref="D8:E8"/>
    <mergeCell ref="F8:G8"/>
    <mergeCell ref="H8:I8"/>
    <mergeCell ref="J8:K8"/>
    <mergeCell ref="P11:R11"/>
    <mergeCell ref="A12:C12"/>
    <mergeCell ref="D12:E12"/>
    <mergeCell ref="F12:G12"/>
    <mergeCell ref="H12:I12"/>
    <mergeCell ref="J12:K12"/>
    <mergeCell ref="L12:M12"/>
    <mergeCell ref="P12:Q12"/>
    <mergeCell ref="L8:M8"/>
  </mergeCells>
  <phoneticPr fontId="2"/>
  <conditionalFormatting sqref="A1 U1:IY1 C2:IY2 L3:P3 Y3:IY3 D4:P4 S4 U4:IY4 L5:P5 T5:IY13 M6:P7 D8:P8 Q8:S10 A9 D10:P10 A11:A13 S11:S13 R12:R13 D12:E15 F13:P13 M14:P14 C14:C15 F14:G15 R14:IW15 H15:I15 O15:P15 AG17:IW17 H17:J23 S17:S24 L18:N23 R18:R23 AG18:IV25 N25 S25:T25 R25:R26 K26 O26:P26 AG26:IW28 C27:R28 C29:J29 T29:IY29 C30 U30:IY30 K31 C31:D32 Z31:XFD32 K32:S32 X32:Y32 T32:T33 C33 E33:L33 AF33:XFD33 C34:D35 X34:XFD35 AH36:XFD36 C37:D37 Z37:XFD37 C41 T41:XFD41 C42:XFD42 C44:XFD65512">
    <cfRule type="cellIs" dxfId="29" priority="9" stopIfTrue="1" operator="equal">
      <formula>0</formula>
    </cfRule>
  </conditionalFormatting>
  <conditionalFormatting sqref="A3:A6 L6 A7:C7 G7:L7">
    <cfRule type="cellIs" dxfId="28" priority="3" stopIfTrue="1" operator="equal">
      <formula>0</formula>
    </cfRule>
  </conditionalFormatting>
  <conditionalFormatting sqref="A16:A24">
    <cfRule type="cellIs" dxfId="27" priority="2" stopIfTrue="1" operator="equal">
      <formula>0</formula>
    </cfRule>
  </conditionalFormatting>
  <conditionalFormatting sqref="B16:C16 I16:IY16">
    <cfRule type="cellIs" dxfId="26" priority="4" stopIfTrue="1" operator="equal">
      <formula>0</formula>
    </cfRule>
  </conditionalFormatting>
  <conditionalFormatting sqref="C35:C36 R40:XFD40">
    <cfRule type="cellIs" dxfId="25" priority="7" stopIfTrue="1" operator="equal">
      <formula>0</formula>
    </cfRule>
  </conditionalFormatting>
  <conditionalFormatting sqref="D3 D5 D9 F9 H9 J9 L9 N9 D11:M11 N11:O12 F12:M12">
    <cfRule type="cellIs" dxfId="24" priority="10" stopIfTrue="1" operator="equal">
      <formula>0</formula>
    </cfRule>
  </conditionalFormatting>
  <conditionalFormatting sqref="D17:D24 F17:F24 H24:I24">
    <cfRule type="cellIs" dxfId="23" priority="5" stopIfTrue="1" operator="equal">
      <formula>0</formula>
    </cfRule>
  </conditionalFormatting>
  <conditionalFormatting sqref="U3">
    <cfRule type="cellIs" dxfId="22" priority="1" stopIfTrue="1" operator="equal">
      <formula>0</formula>
    </cfRule>
  </conditionalFormatting>
  <conditionalFormatting sqref="W24:IT24">
    <cfRule type="cellIs" dxfId="21" priority="6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624D4-1D93-4506-9929-A67D21D74380}">
  <dimension ref="A1:U45"/>
  <sheetViews>
    <sheetView zoomScaleNormal="100" workbookViewId="0">
      <selection activeCell="H28" sqref="H28"/>
    </sheetView>
  </sheetViews>
  <sheetFormatPr defaultColWidth="9" defaultRowHeight="13.5" x14ac:dyDescent="0.15"/>
  <cols>
    <col min="1" max="3" width="4.125" style="2" customWidth="1"/>
    <col min="4" max="10" width="4.875" style="2" customWidth="1"/>
    <col min="11" max="11" width="6.25" style="2" bestFit="1" customWidth="1"/>
    <col min="12" max="13" width="4.875" style="2" customWidth="1"/>
    <col min="14" max="14" width="3.375" style="2" bestFit="1" customWidth="1"/>
    <col min="15" max="15" width="9.125" style="2" customWidth="1"/>
    <col min="16" max="16" width="3.25" style="2" customWidth="1"/>
    <col min="17" max="17" width="20.625" style="2" customWidth="1"/>
    <col min="18" max="18" width="11.5" style="2" customWidth="1"/>
    <col min="19" max="16384" width="9" style="2"/>
  </cols>
  <sheetData>
    <row r="1" spans="1:21" ht="18" customHeight="1" x14ac:dyDescent="0.2">
      <c r="A1" s="148" t="s">
        <v>105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21" ht="6" customHeight="1" thickBot="1" x14ac:dyDescent="0.2">
      <c r="P2" s="125"/>
      <c r="Q2" s="125"/>
    </row>
    <row r="3" spans="1:21" ht="18" customHeight="1" thickBot="1" x14ac:dyDescent="0.2">
      <c r="A3" s="98" t="s">
        <v>0</v>
      </c>
      <c r="B3" s="99"/>
      <c r="C3" s="100"/>
      <c r="D3" s="149"/>
      <c r="E3" s="150"/>
      <c r="F3" s="150"/>
      <c r="G3" s="150"/>
      <c r="H3" s="150"/>
      <c r="I3" s="150"/>
      <c r="J3" s="150"/>
      <c r="K3" s="151"/>
      <c r="N3" s="115" t="s">
        <v>31</v>
      </c>
      <c r="O3" s="86"/>
      <c r="P3" s="87"/>
      <c r="Q3" s="8"/>
      <c r="R3" s="78" t="s">
        <v>129</v>
      </c>
      <c r="S3" s="79"/>
      <c r="T3" s="79"/>
      <c r="U3" s="79"/>
    </row>
    <row r="4" spans="1:21" ht="18" customHeight="1" thickBot="1" x14ac:dyDescent="0.2">
      <c r="A4" s="98" t="s">
        <v>130</v>
      </c>
      <c r="B4" s="99"/>
      <c r="C4" s="100"/>
      <c r="D4" s="152"/>
      <c r="E4" s="153"/>
      <c r="F4" s="153"/>
      <c r="G4" s="153"/>
      <c r="H4" s="153"/>
      <c r="I4" s="153"/>
      <c r="J4" s="153"/>
      <c r="K4" s="154"/>
      <c r="N4" s="122" t="s">
        <v>16</v>
      </c>
      <c r="O4" s="123"/>
      <c r="P4" s="124"/>
      <c r="Q4" s="48"/>
      <c r="S4"/>
    </row>
    <row r="5" spans="1:21" ht="18" customHeight="1" thickBot="1" x14ac:dyDescent="0.2">
      <c r="A5" s="98" t="s">
        <v>2</v>
      </c>
      <c r="B5" s="99"/>
      <c r="C5" s="100"/>
      <c r="D5" s="149"/>
      <c r="E5" s="150"/>
      <c r="F5" s="150"/>
      <c r="G5" s="150"/>
      <c r="H5" s="150"/>
      <c r="I5" s="150"/>
      <c r="J5" s="150"/>
      <c r="K5" s="151"/>
    </row>
    <row r="6" spans="1:21" ht="18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18"/>
    </row>
    <row r="7" spans="1:21" ht="18" customHeight="1" x14ac:dyDescent="0.15">
      <c r="A7" s="67" t="s">
        <v>113</v>
      </c>
      <c r="B7" s="66"/>
      <c r="C7" s="66"/>
      <c r="D7" s="1"/>
      <c r="E7" s="1"/>
      <c r="F7" s="1"/>
      <c r="G7" s="1"/>
      <c r="H7" s="1"/>
      <c r="I7" s="1"/>
      <c r="J7" s="1"/>
      <c r="K7" s="1"/>
      <c r="L7" s="32"/>
    </row>
    <row r="8" spans="1:21" ht="18" customHeight="1" x14ac:dyDescent="0.15">
      <c r="A8" s="112"/>
      <c r="B8" s="113"/>
      <c r="C8" s="114"/>
      <c r="D8" s="118" t="s">
        <v>34</v>
      </c>
      <c r="E8" s="119"/>
      <c r="F8" s="118" t="s">
        <v>35</v>
      </c>
      <c r="G8" s="119"/>
      <c r="H8" s="118" t="s">
        <v>36</v>
      </c>
      <c r="I8" s="119"/>
      <c r="J8" s="118" t="s">
        <v>37</v>
      </c>
      <c r="K8" s="119"/>
      <c r="L8" s="118" t="s">
        <v>38</v>
      </c>
      <c r="M8" s="119"/>
      <c r="N8" s="6"/>
    </row>
    <row r="9" spans="1:21" ht="18" customHeight="1" x14ac:dyDescent="0.15">
      <c r="A9" s="115" t="s">
        <v>39</v>
      </c>
      <c r="B9" s="86"/>
      <c r="C9" s="116"/>
      <c r="D9" s="120">
        <v>2000</v>
      </c>
      <c r="E9" s="121"/>
      <c r="F9" s="120">
        <v>2000</v>
      </c>
      <c r="G9" s="121"/>
      <c r="H9" s="120">
        <v>1000</v>
      </c>
      <c r="I9" s="121"/>
      <c r="J9" s="120">
        <v>900</v>
      </c>
      <c r="K9" s="121"/>
      <c r="L9" s="120">
        <v>800</v>
      </c>
      <c r="M9" s="121"/>
      <c r="N9" s="7"/>
    </row>
    <row r="10" spans="1:21" s="1" customFormat="1" ht="18" customHeight="1" thickBot="1" x14ac:dyDescent="0.2">
      <c r="A10" s="98" t="s">
        <v>24</v>
      </c>
      <c r="B10" s="99"/>
      <c r="C10" s="111"/>
      <c r="D10" s="12" t="s">
        <v>13</v>
      </c>
      <c r="E10" s="12" t="s">
        <v>15</v>
      </c>
      <c r="F10" s="12" t="s">
        <v>13</v>
      </c>
      <c r="G10" s="12" t="s">
        <v>15</v>
      </c>
      <c r="H10" s="12" t="s">
        <v>13</v>
      </c>
      <c r="I10" s="12" t="s">
        <v>15</v>
      </c>
      <c r="J10" s="12" t="s">
        <v>13</v>
      </c>
      <c r="K10" s="12" t="s">
        <v>15</v>
      </c>
      <c r="L10" s="12" t="s">
        <v>21</v>
      </c>
      <c r="M10" s="12" t="s">
        <v>22</v>
      </c>
      <c r="N10" s="18"/>
    </row>
    <row r="11" spans="1:21" s="18" customFormat="1" ht="18" customHeight="1" thickBot="1" x14ac:dyDescent="0.2">
      <c r="A11" s="98" t="s">
        <v>25</v>
      </c>
      <c r="B11" s="99"/>
      <c r="C11" s="100"/>
      <c r="D11" s="13"/>
      <c r="E11" s="14"/>
      <c r="F11" s="14"/>
      <c r="G11" s="14"/>
      <c r="H11" s="14"/>
      <c r="I11" s="14"/>
      <c r="J11" s="14"/>
      <c r="K11" s="14"/>
      <c r="L11" s="14"/>
      <c r="M11" s="15"/>
      <c r="N11" s="128"/>
      <c r="O11" s="99"/>
      <c r="P11" s="111"/>
      <c r="Q11" s="19"/>
    </row>
    <row r="12" spans="1:21" s="22" customFormat="1" ht="18" customHeight="1" x14ac:dyDescent="0.15">
      <c r="A12" s="98" t="s">
        <v>14</v>
      </c>
      <c r="B12" s="99"/>
      <c r="C12" s="111"/>
      <c r="D12" s="164">
        <f>D11+E11</f>
        <v>0</v>
      </c>
      <c r="E12" s="164"/>
      <c r="F12" s="164">
        <f>F11+G11</f>
        <v>0</v>
      </c>
      <c r="G12" s="164"/>
      <c r="H12" s="164">
        <f t="shared" ref="H12" si="0">H11+I11</f>
        <v>0</v>
      </c>
      <c r="I12" s="164"/>
      <c r="J12" s="164">
        <f t="shared" ref="J12" si="1">J11+K11</f>
        <v>0</v>
      </c>
      <c r="K12" s="164"/>
      <c r="L12" s="164">
        <f t="shared" ref="L12" si="2">L11+M11</f>
        <v>0</v>
      </c>
      <c r="M12" s="165"/>
      <c r="N12" s="165">
        <f>SUM(D12:M12)</f>
        <v>0</v>
      </c>
      <c r="O12" s="166"/>
      <c r="P12" s="20" t="s">
        <v>20</v>
      </c>
      <c r="Q12" s="21"/>
    </row>
    <row r="13" spans="1:21" s="1" customFormat="1" ht="18" customHeight="1" x14ac:dyDescent="0.15">
      <c r="A13" s="98" t="s">
        <v>26</v>
      </c>
      <c r="B13" s="99"/>
      <c r="C13" s="111"/>
      <c r="D13" s="178">
        <f>D12*D9</f>
        <v>0</v>
      </c>
      <c r="E13" s="178"/>
      <c r="F13" s="178">
        <f>F12*F9</f>
        <v>0</v>
      </c>
      <c r="G13" s="178"/>
      <c r="H13" s="178">
        <f>H12*H9</f>
        <v>0</v>
      </c>
      <c r="I13" s="178"/>
      <c r="J13" s="178">
        <f>J12*J9</f>
        <v>0</v>
      </c>
      <c r="K13" s="178"/>
      <c r="L13" s="178">
        <f>L12*L9</f>
        <v>0</v>
      </c>
      <c r="M13" s="178"/>
      <c r="N13" s="169">
        <f>SUM(D13:M13)</f>
        <v>0</v>
      </c>
      <c r="O13" s="170"/>
      <c r="P13" s="23" t="s">
        <v>3</v>
      </c>
      <c r="Q13" s="24" t="s">
        <v>9</v>
      </c>
    </row>
    <row r="14" spans="1:21" s="1" customFormat="1" ht="18" customHeight="1" x14ac:dyDescent="0.15">
      <c r="I14" s="25"/>
      <c r="J14" s="25"/>
      <c r="K14" s="26"/>
      <c r="L14" s="26"/>
      <c r="M14" s="27" t="s">
        <v>32</v>
      </c>
      <c r="N14" s="171">
        <f>N13*0.3</f>
        <v>0</v>
      </c>
      <c r="O14" s="171"/>
      <c r="P14" s="28" t="s">
        <v>3</v>
      </c>
      <c r="Q14" s="22" t="s">
        <v>10</v>
      </c>
    </row>
    <row r="15" spans="1:21" s="1" customFormat="1" ht="18" customHeight="1" x14ac:dyDescent="0.15">
      <c r="L15" s="29"/>
      <c r="M15" s="30" t="s">
        <v>17</v>
      </c>
      <c r="N15" s="171">
        <f>N13-N14</f>
        <v>0</v>
      </c>
      <c r="O15" s="171"/>
      <c r="P15" s="31" t="s">
        <v>3</v>
      </c>
      <c r="Q15" s="22" t="s">
        <v>11</v>
      </c>
    </row>
    <row r="16" spans="1:21" s="1" customFormat="1" ht="18" customHeight="1" x14ac:dyDescent="0.15">
      <c r="A16" s="67" t="s">
        <v>114</v>
      </c>
      <c r="B16" s="68"/>
      <c r="C16" s="68"/>
      <c r="D16" s="25"/>
      <c r="E16" s="25"/>
      <c r="F16" s="25"/>
      <c r="G16" s="25"/>
      <c r="H16" s="25"/>
      <c r="I16" s="25"/>
      <c r="J16" s="25"/>
      <c r="K16" s="25"/>
      <c r="L16" s="69"/>
      <c r="M16" s="25"/>
      <c r="N16" s="25"/>
      <c r="O16" s="25"/>
      <c r="P16" s="25"/>
      <c r="Q16" s="25"/>
    </row>
    <row r="17" spans="1:20" s="22" customFormat="1" ht="33" customHeight="1" thickBot="1" x14ac:dyDescent="0.2">
      <c r="A17" s="98" t="s">
        <v>62</v>
      </c>
      <c r="B17" s="99"/>
      <c r="C17" s="111"/>
      <c r="D17" s="138" t="s">
        <v>96</v>
      </c>
      <c r="E17" s="139"/>
      <c r="F17" s="132" t="s">
        <v>29</v>
      </c>
      <c r="G17" s="132"/>
      <c r="H17" s="5" t="s">
        <v>30</v>
      </c>
      <c r="I17" s="101" t="s">
        <v>63</v>
      </c>
      <c r="J17" s="99"/>
      <c r="K17" s="99"/>
      <c r="L17" s="99"/>
      <c r="M17" s="99"/>
      <c r="N17" s="99"/>
      <c r="O17" s="99"/>
      <c r="P17" s="111"/>
      <c r="Q17" s="33" t="s">
        <v>57</v>
      </c>
      <c r="R17" s="1"/>
      <c r="S17" s="1"/>
      <c r="T17" s="1"/>
    </row>
    <row r="18" spans="1:20" s="37" customFormat="1" ht="18" customHeight="1" x14ac:dyDescent="0.15">
      <c r="A18" s="98" t="s">
        <v>4</v>
      </c>
      <c r="B18" s="99"/>
      <c r="C18" s="100"/>
      <c r="D18" s="134"/>
      <c r="E18" s="135"/>
      <c r="F18" s="136"/>
      <c r="G18" s="137"/>
      <c r="H18" s="17">
        <f>D18-F18</f>
        <v>0</v>
      </c>
      <c r="I18" s="107">
        <v>3300</v>
      </c>
      <c r="J18" s="108"/>
      <c r="K18" s="108"/>
      <c r="L18" s="34" t="s">
        <v>27</v>
      </c>
      <c r="M18" s="16">
        <f>F18</f>
        <v>0</v>
      </c>
      <c r="N18" s="16" t="s">
        <v>42</v>
      </c>
      <c r="O18" s="35">
        <f>I18*M18</f>
        <v>0</v>
      </c>
      <c r="P18" s="23" t="s">
        <v>3</v>
      </c>
      <c r="Q18" s="36"/>
      <c r="R18" s="1"/>
      <c r="S18" s="1"/>
      <c r="T18" s="1"/>
    </row>
    <row r="19" spans="1:20" s="1" customFormat="1" ht="18" customHeight="1" x14ac:dyDescent="0.15">
      <c r="A19" s="98" t="s">
        <v>5</v>
      </c>
      <c r="B19" s="99"/>
      <c r="C19" s="100"/>
      <c r="D19" s="140"/>
      <c r="E19" s="141"/>
      <c r="F19" s="90"/>
      <c r="G19" s="91"/>
      <c r="H19" s="17">
        <f>D19-F19</f>
        <v>0</v>
      </c>
      <c r="I19" s="107">
        <v>3300</v>
      </c>
      <c r="J19" s="108"/>
      <c r="K19" s="108"/>
      <c r="L19" s="34" t="s">
        <v>27</v>
      </c>
      <c r="M19" s="16">
        <f>F19</f>
        <v>0</v>
      </c>
      <c r="N19" s="16" t="s">
        <v>42</v>
      </c>
      <c r="O19" s="35">
        <f>I19*M19</f>
        <v>0</v>
      </c>
      <c r="P19" s="23" t="s">
        <v>3</v>
      </c>
      <c r="Q19" s="36"/>
    </row>
    <row r="20" spans="1:20" s="1" customFormat="1" ht="18" customHeight="1" x14ac:dyDescent="0.15">
      <c r="A20" s="98" t="s">
        <v>6</v>
      </c>
      <c r="B20" s="99"/>
      <c r="C20" s="100"/>
      <c r="D20" s="140"/>
      <c r="E20" s="141"/>
      <c r="F20" s="90"/>
      <c r="G20" s="91"/>
      <c r="H20" s="17">
        <f t="shared" ref="H20:H22" si="3">D20-F20</f>
        <v>0</v>
      </c>
      <c r="I20" s="107">
        <v>1500</v>
      </c>
      <c r="J20" s="108"/>
      <c r="K20" s="108"/>
      <c r="L20" s="34" t="s">
        <v>27</v>
      </c>
      <c r="M20" s="16">
        <f t="shared" ref="M20:M22" si="4">F20</f>
        <v>0</v>
      </c>
      <c r="N20" s="16" t="s">
        <v>42</v>
      </c>
      <c r="O20" s="35">
        <f>I20*M20</f>
        <v>0</v>
      </c>
      <c r="P20" s="23" t="s">
        <v>3</v>
      </c>
      <c r="Q20" s="36"/>
    </row>
    <row r="21" spans="1:20" s="1" customFormat="1" ht="18" customHeight="1" x14ac:dyDescent="0.15">
      <c r="A21" s="98" t="s">
        <v>7</v>
      </c>
      <c r="B21" s="99"/>
      <c r="C21" s="100"/>
      <c r="D21" s="140"/>
      <c r="E21" s="141"/>
      <c r="F21" s="90"/>
      <c r="G21" s="91"/>
      <c r="H21" s="17">
        <f t="shared" si="3"/>
        <v>0</v>
      </c>
      <c r="I21" s="107">
        <v>1400</v>
      </c>
      <c r="J21" s="108"/>
      <c r="K21" s="108"/>
      <c r="L21" s="34" t="s">
        <v>27</v>
      </c>
      <c r="M21" s="16">
        <f t="shared" si="4"/>
        <v>0</v>
      </c>
      <c r="N21" s="16" t="s">
        <v>42</v>
      </c>
      <c r="O21" s="35">
        <f>I21*M21</f>
        <v>0</v>
      </c>
      <c r="P21" s="23" t="s">
        <v>3</v>
      </c>
      <c r="Q21" s="36"/>
    </row>
    <row r="22" spans="1:20" s="1" customFormat="1" ht="18" customHeight="1" thickBot="1" x14ac:dyDescent="0.2">
      <c r="A22" s="98" t="s">
        <v>8</v>
      </c>
      <c r="B22" s="99"/>
      <c r="C22" s="100"/>
      <c r="D22" s="140"/>
      <c r="E22" s="141"/>
      <c r="F22" s="146"/>
      <c r="G22" s="147"/>
      <c r="H22" s="17">
        <f t="shared" si="3"/>
        <v>0</v>
      </c>
      <c r="I22" s="107">
        <v>1300</v>
      </c>
      <c r="J22" s="108"/>
      <c r="K22" s="108"/>
      <c r="L22" s="34" t="s">
        <v>27</v>
      </c>
      <c r="M22" s="38">
        <f t="shared" si="4"/>
        <v>0</v>
      </c>
      <c r="N22" s="16" t="s">
        <v>42</v>
      </c>
      <c r="O22" s="35">
        <f>I22*M22</f>
        <v>0</v>
      </c>
      <c r="P22" s="23" t="s">
        <v>3</v>
      </c>
      <c r="Q22" s="36"/>
    </row>
    <row r="23" spans="1:20" s="1" customFormat="1" ht="18" customHeight="1" x14ac:dyDescent="0.15">
      <c r="A23" s="101" t="s">
        <v>23</v>
      </c>
      <c r="B23" s="102"/>
      <c r="C23" s="103"/>
      <c r="D23" s="140"/>
      <c r="E23" s="141"/>
      <c r="F23" s="142">
        <f>SUM(M23:M25)</f>
        <v>0</v>
      </c>
      <c r="G23" s="143"/>
      <c r="H23" s="104">
        <f>D23-F23</f>
        <v>0</v>
      </c>
      <c r="I23" s="109" t="s">
        <v>43</v>
      </c>
      <c r="J23" s="110"/>
      <c r="K23" s="29">
        <v>3500</v>
      </c>
      <c r="L23" s="39" t="s">
        <v>27</v>
      </c>
      <c r="M23" s="40"/>
      <c r="N23" s="16" t="s">
        <v>42</v>
      </c>
      <c r="O23" s="35">
        <f>K23*M23</f>
        <v>0</v>
      </c>
      <c r="P23" s="23" t="s">
        <v>3</v>
      </c>
      <c r="Q23" s="131"/>
    </row>
    <row r="24" spans="1:20" s="1" customFormat="1" ht="18" customHeight="1" x14ac:dyDescent="0.15">
      <c r="A24" s="101"/>
      <c r="B24" s="102"/>
      <c r="C24" s="103"/>
      <c r="D24" s="140"/>
      <c r="E24" s="141"/>
      <c r="F24" s="144"/>
      <c r="G24" s="145"/>
      <c r="H24" s="105"/>
      <c r="I24" s="109" t="s">
        <v>44</v>
      </c>
      <c r="J24" s="110"/>
      <c r="K24" s="29">
        <v>1500</v>
      </c>
      <c r="L24" s="39" t="s">
        <v>27</v>
      </c>
      <c r="M24" s="41"/>
      <c r="N24" s="16" t="s">
        <v>42</v>
      </c>
      <c r="O24" s="35">
        <f t="shared" ref="O24:O25" si="5">K24*M24</f>
        <v>0</v>
      </c>
      <c r="P24" s="23" t="s">
        <v>3</v>
      </c>
      <c r="Q24" s="131"/>
    </row>
    <row r="25" spans="1:20" s="1" customFormat="1" ht="18" customHeight="1" thickBot="1" x14ac:dyDescent="0.2">
      <c r="A25" s="101"/>
      <c r="B25" s="102"/>
      <c r="C25" s="103"/>
      <c r="D25" s="140"/>
      <c r="E25" s="141"/>
      <c r="F25" s="204"/>
      <c r="G25" s="132"/>
      <c r="H25" s="106"/>
      <c r="I25" s="109" t="s">
        <v>45</v>
      </c>
      <c r="J25" s="110"/>
      <c r="K25" s="29">
        <v>500</v>
      </c>
      <c r="L25" s="39" t="s">
        <v>27</v>
      </c>
      <c r="M25" s="42"/>
      <c r="N25" s="16" t="s">
        <v>42</v>
      </c>
      <c r="O25" s="35">
        <f t="shared" si="5"/>
        <v>0</v>
      </c>
      <c r="P25" s="23" t="s">
        <v>3</v>
      </c>
      <c r="Q25" s="131"/>
    </row>
    <row r="26" spans="1:20" s="1" customFormat="1" ht="33" customHeight="1" thickBot="1" x14ac:dyDescent="0.2">
      <c r="A26" s="85" t="s">
        <v>95</v>
      </c>
      <c r="B26" s="86"/>
      <c r="C26" s="87"/>
      <c r="D26" s="88"/>
      <c r="E26" s="89"/>
      <c r="F26" s="205"/>
      <c r="G26" s="206"/>
      <c r="H26" s="17">
        <f t="shared" ref="H26" si="6">D26-F26</f>
        <v>0</v>
      </c>
      <c r="I26" s="92"/>
      <c r="J26" s="93"/>
      <c r="K26" s="93"/>
      <c r="L26" s="93"/>
      <c r="M26" s="93"/>
      <c r="N26" s="93"/>
      <c r="O26" s="93"/>
      <c r="P26" s="94"/>
      <c r="Q26" s="36"/>
    </row>
    <row r="27" spans="1:20" s="1" customFormat="1" ht="18" customHeight="1" thickBot="1" x14ac:dyDescent="0.2">
      <c r="K27" s="25"/>
      <c r="L27" s="25"/>
      <c r="M27" s="25"/>
      <c r="N27" s="30" t="s">
        <v>33</v>
      </c>
      <c r="O27" s="50">
        <f>SUM(O18:O26)</f>
        <v>0</v>
      </c>
      <c r="P27" s="51" t="s">
        <v>3</v>
      </c>
      <c r="Q27" s="22" t="s">
        <v>12</v>
      </c>
    </row>
    <row r="28" spans="1:20" s="1" customFormat="1" ht="18" customHeight="1" thickBot="1" x14ac:dyDescent="0.2">
      <c r="L28" s="96" t="s">
        <v>40</v>
      </c>
      <c r="M28" s="97"/>
      <c r="N28" s="97"/>
      <c r="O28" s="52">
        <f>N15+O27</f>
        <v>0</v>
      </c>
      <c r="P28" s="53" t="s">
        <v>3</v>
      </c>
      <c r="Q28" s="95" t="s">
        <v>46</v>
      </c>
    </row>
    <row r="29" spans="1:20" s="1" customFormat="1" ht="18" customHeight="1" x14ac:dyDescent="0.15">
      <c r="J29" s="43"/>
      <c r="K29" s="43"/>
      <c r="L29" s="43"/>
      <c r="M29" s="43"/>
      <c r="N29" s="43"/>
      <c r="Q29" s="95"/>
    </row>
    <row r="30" spans="1:20" s="1" customFormat="1" ht="18" customHeight="1" x14ac:dyDescent="0.15">
      <c r="J30" s="43"/>
      <c r="K30" s="43"/>
      <c r="L30" s="43"/>
      <c r="M30" s="43"/>
      <c r="N30" s="43"/>
      <c r="Q30" s="95"/>
    </row>
    <row r="31" spans="1:20" s="1" customFormat="1" ht="18" customHeight="1" x14ac:dyDescent="0.15">
      <c r="A31" s="67" t="s">
        <v>116</v>
      </c>
      <c r="J31" s="43"/>
      <c r="K31" s="43"/>
      <c r="L31" s="43"/>
      <c r="M31" s="43"/>
      <c r="N31" s="43"/>
      <c r="Q31" s="44"/>
    </row>
    <row r="32" spans="1:20" s="45" customFormat="1" ht="62.25" customHeight="1" x14ac:dyDescent="0.15">
      <c r="B32" s="9" t="s">
        <v>48</v>
      </c>
      <c r="C32" s="95" t="s">
        <v>58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1:19" s="45" customFormat="1" ht="33" customHeight="1" x14ac:dyDescent="0.15">
      <c r="A33" s="22"/>
      <c r="B33" s="9" t="s">
        <v>49</v>
      </c>
      <c r="C33" s="95" t="s">
        <v>59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9" s="11" customFormat="1" ht="36" customHeight="1" x14ac:dyDescent="0.15">
      <c r="A34" s="10"/>
      <c r="B34" s="9"/>
      <c r="D34" s="84" t="s">
        <v>52</v>
      </c>
      <c r="E34" s="84"/>
      <c r="F34" s="84"/>
      <c r="G34" s="84"/>
      <c r="H34" s="84"/>
      <c r="I34" s="84"/>
      <c r="J34" s="84"/>
      <c r="K34" s="84" t="s">
        <v>53</v>
      </c>
      <c r="L34" s="84"/>
      <c r="M34" s="84"/>
      <c r="N34" s="84"/>
      <c r="O34" s="84"/>
      <c r="P34" s="84"/>
      <c r="Q34" s="84"/>
    </row>
    <row r="35" spans="1:19" s="45" customFormat="1" ht="15" customHeight="1" thickBot="1" x14ac:dyDescent="0.2">
      <c r="B35" s="9" t="s">
        <v>50</v>
      </c>
      <c r="C35" s="95" t="s">
        <v>60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9" s="45" customFormat="1" ht="16.5" customHeight="1" thickBot="1" x14ac:dyDescent="0.2">
      <c r="B36" s="9"/>
      <c r="C36" s="95" t="s">
        <v>61</v>
      </c>
      <c r="D36" s="95"/>
      <c r="E36" s="95"/>
      <c r="F36" s="95"/>
      <c r="G36" s="81">
        <f>O28</f>
        <v>0</v>
      </c>
      <c r="H36" s="82"/>
      <c r="I36" s="83"/>
      <c r="J36" s="133" t="s">
        <v>65</v>
      </c>
      <c r="K36" s="95"/>
      <c r="L36" s="95"/>
      <c r="M36" s="95"/>
      <c r="N36" s="95"/>
      <c r="O36" s="95"/>
      <c r="P36" s="95"/>
      <c r="Q36" s="95"/>
      <c r="R36" s="46"/>
      <c r="S36" s="46"/>
    </row>
    <row r="37" spans="1:19" s="45" customFormat="1" ht="3.75" customHeight="1" x14ac:dyDescent="0.15">
      <c r="B37" s="9"/>
      <c r="C37" s="46"/>
      <c r="D37" s="46"/>
      <c r="E37" s="46"/>
      <c r="F37" s="46"/>
      <c r="G37" s="49"/>
      <c r="H37" s="49"/>
      <c r="I37" s="49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s="45" customFormat="1" ht="36" customHeight="1" x14ac:dyDescent="0.15">
      <c r="D38" s="95" t="s">
        <v>56</v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1:19" s="45" customFormat="1" ht="18.75" customHeight="1" x14ac:dyDescent="0.15">
      <c r="B39" s="9" t="s">
        <v>51</v>
      </c>
      <c r="C39" s="80" t="s">
        <v>98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1:19" s="1" customFormat="1" ht="32.25" customHeight="1" x14ac:dyDescent="0.15">
      <c r="B40" s="9" t="s">
        <v>97</v>
      </c>
      <c r="C40" s="95" t="s">
        <v>99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1:19" s="11" customFormat="1" ht="21" customHeight="1" x14ac:dyDescent="0.15">
      <c r="A41" s="10"/>
      <c r="D41" s="84" t="s">
        <v>55</v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</row>
    <row r="45" spans="1:19" x14ac:dyDescent="0.15">
      <c r="C45"/>
    </row>
  </sheetData>
  <mergeCells count="92">
    <mergeCell ref="C40:Q40"/>
    <mergeCell ref="D41:Q41"/>
    <mergeCell ref="C35:Q35"/>
    <mergeCell ref="C36:F36"/>
    <mergeCell ref="G36:I36"/>
    <mergeCell ref="J36:Q36"/>
    <mergeCell ref="D38:Q38"/>
    <mergeCell ref="C39:Q39"/>
    <mergeCell ref="L28:N28"/>
    <mergeCell ref="Q28:Q30"/>
    <mergeCell ref="C32:Q32"/>
    <mergeCell ref="C33:Q33"/>
    <mergeCell ref="D34:J34"/>
    <mergeCell ref="K34:Q34"/>
    <mergeCell ref="Q23:Q25"/>
    <mergeCell ref="I24:J24"/>
    <mergeCell ref="I25:J25"/>
    <mergeCell ref="A26:C26"/>
    <mergeCell ref="D26:E26"/>
    <mergeCell ref="F26:G26"/>
    <mergeCell ref="I26:P26"/>
    <mergeCell ref="A22:C22"/>
    <mergeCell ref="D22:E22"/>
    <mergeCell ref="F22:G22"/>
    <mergeCell ref="I22:K22"/>
    <mergeCell ref="A23:C25"/>
    <mergeCell ref="D23:E25"/>
    <mergeCell ref="F23:G25"/>
    <mergeCell ref="H23:H25"/>
    <mergeCell ref="I23:J23"/>
    <mergeCell ref="A20:C20"/>
    <mergeCell ref="D20:E20"/>
    <mergeCell ref="F20:G20"/>
    <mergeCell ref="I20:K20"/>
    <mergeCell ref="A21:C21"/>
    <mergeCell ref="D21:E21"/>
    <mergeCell ref="F21:G21"/>
    <mergeCell ref="I21:K21"/>
    <mergeCell ref="A18:C18"/>
    <mergeCell ref="D18:E18"/>
    <mergeCell ref="F18:G18"/>
    <mergeCell ref="I18:K18"/>
    <mergeCell ref="A19:C19"/>
    <mergeCell ref="D19:E19"/>
    <mergeCell ref="F19:G19"/>
    <mergeCell ref="I19:K19"/>
    <mergeCell ref="N13:O13"/>
    <mergeCell ref="N14:O14"/>
    <mergeCell ref="N15:O15"/>
    <mergeCell ref="A17:C17"/>
    <mergeCell ref="D17:E17"/>
    <mergeCell ref="F17:G17"/>
    <mergeCell ref="I17:P17"/>
    <mergeCell ref="A13:C13"/>
    <mergeCell ref="D13:E13"/>
    <mergeCell ref="F13:G13"/>
    <mergeCell ref="H13:I13"/>
    <mergeCell ref="J13:K13"/>
    <mergeCell ref="L13:M13"/>
    <mergeCell ref="A10:C10"/>
    <mergeCell ref="A11:C11"/>
    <mergeCell ref="N11:P11"/>
    <mergeCell ref="A12:C12"/>
    <mergeCell ref="D12:E12"/>
    <mergeCell ref="F12:G12"/>
    <mergeCell ref="H12:I12"/>
    <mergeCell ref="J12:K12"/>
    <mergeCell ref="L12:M12"/>
    <mergeCell ref="N12:O12"/>
    <mergeCell ref="L8:M8"/>
    <mergeCell ref="A9:C9"/>
    <mergeCell ref="D9:E9"/>
    <mergeCell ref="F9:G9"/>
    <mergeCell ref="H9:I9"/>
    <mergeCell ref="J9:K9"/>
    <mergeCell ref="L9:M9"/>
    <mergeCell ref="A5:C5"/>
    <mergeCell ref="D5:K5"/>
    <mergeCell ref="A8:C8"/>
    <mergeCell ref="D8:E8"/>
    <mergeCell ref="F8:G8"/>
    <mergeCell ref="H8:I8"/>
    <mergeCell ref="J8:K8"/>
    <mergeCell ref="A4:C4"/>
    <mergeCell ref="D4:K4"/>
    <mergeCell ref="N4:P4"/>
    <mergeCell ref="R3:U3"/>
    <mergeCell ref="A1:Q1"/>
    <mergeCell ref="P2:Q2"/>
    <mergeCell ref="A3:C3"/>
    <mergeCell ref="D3:K3"/>
    <mergeCell ref="N3:P3"/>
  </mergeCells>
  <phoneticPr fontId="2"/>
  <conditionalFormatting sqref="A1 R1:IU2 C2:Q2 L3:N3 V3:IU3 D4:N4 Q4:IU4 R5:IU13 D8:N8 O8:Q10 A9 D10:N10 A11:A13 Q11:Q13 P12:P13 D12:E15 F13:N13 K14:N14 C14:C15 P14:IS15 F15:G15 M15:N15 R16:T18 I17:I26 Q17:Q26 W17:IT26 L18:N25 A26 N27 C28:D28 I28 L28 O28:P28 V28:IU28 C29:J33 R29:IU33 K33:Q35 C34:D35 W34:XFD39 R35:V35 C36:C37 G36:G37 R36:S37 U36:V37 C38:V38 R39:V39 C39:C40 AD40:XFD40 C41:D41 W41:XFD41 C45 R45:XFD45 C46:XFD65516">
    <cfRule type="cellIs" dxfId="20" priority="9" stopIfTrue="1" operator="equal">
      <formula>0</formula>
    </cfRule>
  </conditionalFormatting>
  <conditionalFormatting sqref="A3:A6 L5:N6">
    <cfRule type="cellIs" dxfId="19" priority="6" stopIfTrue="1" operator="equal">
      <formula>0</formula>
    </cfRule>
  </conditionalFormatting>
  <conditionalFormatting sqref="A16:A23">
    <cfRule type="cellIs" dxfId="18" priority="2" stopIfTrue="1" operator="equal">
      <formula>0</formula>
    </cfRule>
  </conditionalFormatting>
  <conditionalFormatting sqref="A7:C7 G7:M7">
    <cfRule type="cellIs" dxfId="17" priority="4" stopIfTrue="1" operator="equal">
      <formula>0</formula>
    </cfRule>
  </conditionalFormatting>
  <conditionalFormatting sqref="B16:C16 I16:Q16 U16:IY16">
    <cfRule type="cellIs" dxfId="16" priority="3" stopIfTrue="1" operator="equal">
      <formula>0</formula>
    </cfRule>
  </conditionalFormatting>
  <conditionalFormatting sqref="D3 D5 D9 F9 H9 J9 L9 D11:M11 F12:M12 D17:D23 F17:F23 H17:H23">
    <cfRule type="cellIs" dxfId="15" priority="10" stopIfTrue="1" operator="equal">
      <formula>0</formula>
    </cfRule>
  </conditionalFormatting>
  <conditionalFormatting sqref="D26 F26 H26">
    <cfRule type="cellIs" dxfId="14" priority="7" stopIfTrue="1" operator="equal">
      <formula>0</formula>
    </cfRule>
  </conditionalFormatting>
  <conditionalFormatting sqref="P18:P25 P27:IT27">
    <cfRule type="cellIs" dxfId="13" priority="8" stopIfTrue="1" operator="equal">
      <formula>0</formula>
    </cfRule>
  </conditionalFormatting>
  <conditionalFormatting sqref="R3">
    <cfRule type="cellIs" dxfId="12" priority="1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57073-B9A8-4614-9CBB-68013D550178}">
  <dimension ref="A1:U39"/>
  <sheetViews>
    <sheetView zoomScaleNormal="100" workbookViewId="0">
      <selection activeCell="A5" sqref="A5:C5"/>
    </sheetView>
  </sheetViews>
  <sheetFormatPr defaultColWidth="9" defaultRowHeight="13.5" x14ac:dyDescent="0.15"/>
  <cols>
    <col min="1" max="3" width="4.125" style="2" customWidth="1"/>
    <col min="4" max="13" width="4.875" style="2" customWidth="1"/>
    <col min="14" max="14" width="3.375" style="2" bestFit="1" customWidth="1"/>
    <col min="15" max="15" width="9.125" style="2" customWidth="1"/>
    <col min="16" max="16" width="3.25" style="2" customWidth="1"/>
    <col min="17" max="17" width="20.625" style="2" customWidth="1"/>
    <col min="18" max="18" width="11.5" style="2" customWidth="1"/>
    <col min="19" max="16384" width="9" style="2"/>
  </cols>
  <sheetData>
    <row r="1" spans="1:21" ht="18" customHeight="1" x14ac:dyDescent="0.2">
      <c r="A1" s="148" t="s">
        <v>107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21" ht="6" customHeight="1" thickBot="1" x14ac:dyDescent="0.2">
      <c r="P2" s="125"/>
      <c r="Q2" s="125"/>
    </row>
    <row r="3" spans="1:21" ht="18" customHeight="1" thickBot="1" x14ac:dyDescent="0.2">
      <c r="A3" s="98" t="s">
        <v>0</v>
      </c>
      <c r="B3" s="99"/>
      <c r="C3" s="100"/>
      <c r="D3" s="149"/>
      <c r="E3" s="150"/>
      <c r="F3" s="150"/>
      <c r="G3" s="150"/>
      <c r="H3" s="150"/>
      <c r="I3" s="150"/>
      <c r="J3" s="150"/>
      <c r="K3" s="151"/>
      <c r="N3" s="115" t="s">
        <v>31</v>
      </c>
      <c r="O3" s="86"/>
      <c r="P3" s="87"/>
      <c r="Q3" s="77"/>
      <c r="R3" s="78" t="s">
        <v>129</v>
      </c>
      <c r="S3" s="79"/>
      <c r="T3" s="79"/>
      <c r="U3" s="79"/>
    </row>
    <row r="4" spans="1:21" ht="18" customHeight="1" thickBot="1" x14ac:dyDescent="0.2">
      <c r="A4" s="98" t="s">
        <v>130</v>
      </c>
      <c r="B4" s="99"/>
      <c r="C4" s="100"/>
      <c r="D4" s="152"/>
      <c r="E4" s="153"/>
      <c r="F4" s="153"/>
      <c r="G4" s="153"/>
      <c r="H4" s="153"/>
      <c r="I4" s="153"/>
      <c r="J4" s="153"/>
      <c r="K4" s="154"/>
      <c r="N4" s="122" t="s">
        <v>16</v>
      </c>
      <c r="O4" s="123"/>
      <c r="P4" s="124"/>
      <c r="Q4" s="48"/>
      <c r="S4"/>
    </row>
    <row r="5" spans="1:21" ht="18" customHeight="1" thickBot="1" x14ac:dyDescent="0.2">
      <c r="A5" s="98" t="s">
        <v>2</v>
      </c>
      <c r="B5" s="99"/>
      <c r="C5" s="100"/>
      <c r="D5" s="149"/>
      <c r="E5" s="150"/>
      <c r="F5" s="150"/>
      <c r="G5" s="150"/>
      <c r="H5" s="150"/>
      <c r="I5" s="150"/>
      <c r="J5" s="150"/>
      <c r="K5" s="151"/>
    </row>
    <row r="6" spans="1:21" ht="18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18"/>
    </row>
    <row r="7" spans="1:21" ht="18" customHeight="1" x14ac:dyDescent="0.15">
      <c r="A7" s="67" t="s">
        <v>113</v>
      </c>
      <c r="B7" s="66"/>
      <c r="C7" s="66"/>
      <c r="D7" s="1"/>
      <c r="E7" s="1"/>
      <c r="F7" s="1"/>
      <c r="G7" s="1"/>
      <c r="H7" s="1"/>
      <c r="I7" s="1"/>
      <c r="J7" s="1"/>
      <c r="K7" s="1"/>
      <c r="L7" s="32"/>
    </row>
    <row r="8" spans="1:21" ht="18" customHeight="1" x14ac:dyDescent="0.15">
      <c r="A8" s="98"/>
      <c r="B8" s="99"/>
      <c r="C8" s="99"/>
      <c r="D8" s="120" t="s">
        <v>119</v>
      </c>
      <c r="E8" s="190"/>
      <c r="F8" s="190"/>
      <c r="G8" s="121"/>
      <c r="H8" s="120" t="s">
        <v>120</v>
      </c>
      <c r="I8" s="190"/>
      <c r="J8" s="190"/>
      <c r="K8" s="121"/>
      <c r="L8" s="32"/>
      <c r="M8" s="1"/>
      <c r="N8" s="1"/>
    </row>
    <row r="9" spans="1:21" ht="18" customHeight="1" x14ac:dyDescent="0.15">
      <c r="A9" s="98" t="s">
        <v>39</v>
      </c>
      <c r="B9" s="99"/>
      <c r="C9" s="99"/>
      <c r="D9" s="120">
        <v>6000</v>
      </c>
      <c r="E9" s="190"/>
      <c r="F9" s="190"/>
      <c r="G9" s="121"/>
      <c r="H9" s="120">
        <v>5000</v>
      </c>
      <c r="I9" s="190"/>
      <c r="J9" s="190"/>
      <c r="K9" s="121"/>
      <c r="L9" s="70"/>
      <c r="M9" s="1"/>
      <c r="N9" s="1"/>
    </row>
    <row r="10" spans="1:21" s="1" customFormat="1" ht="18" customHeight="1" x14ac:dyDescent="0.15">
      <c r="A10" s="98" t="s">
        <v>24</v>
      </c>
      <c r="B10" s="99"/>
      <c r="C10" s="99"/>
      <c r="D10" s="98" t="s">
        <v>13</v>
      </c>
      <c r="E10" s="111"/>
      <c r="F10" s="98" t="s">
        <v>15</v>
      </c>
      <c r="G10" s="111"/>
      <c r="H10" s="98" t="s">
        <v>13</v>
      </c>
      <c r="I10" s="111"/>
      <c r="J10" s="98" t="s">
        <v>15</v>
      </c>
      <c r="K10" s="111"/>
      <c r="L10" s="18"/>
    </row>
    <row r="11" spans="1:21" s="18" customFormat="1" ht="18" customHeight="1" x14ac:dyDescent="0.15">
      <c r="A11" s="98" t="s">
        <v>25</v>
      </c>
      <c r="B11" s="99"/>
      <c r="C11" s="99"/>
      <c r="D11" s="199"/>
      <c r="E11" s="200"/>
      <c r="F11" s="199"/>
      <c r="G11" s="200"/>
      <c r="H11" s="199"/>
      <c r="I11" s="200"/>
      <c r="J11" s="199"/>
      <c r="K11" s="200"/>
      <c r="L11" s="99" t="s">
        <v>41</v>
      </c>
      <c r="M11" s="99"/>
      <c r="N11" s="111"/>
      <c r="O11" s="19"/>
    </row>
    <row r="12" spans="1:21" s="22" customFormat="1" ht="18" customHeight="1" x14ac:dyDescent="0.15">
      <c r="A12" s="98" t="s">
        <v>14</v>
      </c>
      <c r="B12" s="99"/>
      <c r="C12" s="99"/>
      <c r="D12" s="196">
        <f>D11+F11</f>
        <v>0</v>
      </c>
      <c r="E12" s="197"/>
      <c r="F12" s="197"/>
      <c r="G12" s="198"/>
      <c r="H12" s="196">
        <f>H11+J11</f>
        <v>0</v>
      </c>
      <c r="I12" s="197"/>
      <c r="J12" s="197"/>
      <c r="K12" s="198"/>
      <c r="L12" s="127">
        <f>SUM(D12:J12)</f>
        <v>0</v>
      </c>
      <c r="M12" s="127"/>
      <c r="N12" s="20" t="s">
        <v>20</v>
      </c>
      <c r="O12" s="21"/>
    </row>
    <row r="13" spans="1:21" s="1" customFormat="1" ht="18" customHeight="1" x14ac:dyDescent="0.15">
      <c r="A13" s="98" t="s">
        <v>26</v>
      </c>
      <c r="B13" s="99"/>
      <c r="C13" s="99"/>
      <c r="D13" s="192">
        <f>D12*D9</f>
        <v>0</v>
      </c>
      <c r="E13" s="193"/>
      <c r="F13" s="193"/>
      <c r="G13" s="194"/>
      <c r="H13" s="192">
        <f>H12*H9</f>
        <v>0</v>
      </c>
      <c r="I13" s="193"/>
      <c r="J13" s="193"/>
      <c r="K13" s="194"/>
      <c r="L13" s="191">
        <f>SUM(D13:J13)</f>
        <v>0</v>
      </c>
      <c r="M13" s="191"/>
      <c r="N13" s="23" t="s">
        <v>3</v>
      </c>
      <c r="O13" s="24" t="s">
        <v>9</v>
      </c>
    </row>
    <row r="14" spans="1:21" s="1" customFormat="1" ht="18" customHeight="1" x14ac:dyDescent="0.15">
      <c r="F14" s="55"/>
      <c r="G14" s="60"/>
      <c r="H14" s="60"/>
      <c r="I14" s="61"/>
      <c r="J14" s="61"/>
      <c r="K14" s="62" t="s">
        <v>32</v>
      </c>
      <c r="L14" s="130">
        <f>L13*0.3</f>
        <v>0</v>
      </c>
      <c r="M14" s="130"/>
      <c r="N14" s="28" t="s">
        <v>3</v>
      </c>
      <c r="O14" s="22" t="s">
        <v>10</v>
      </c>
    </row>
    <row r="15" spans="1:21" s="1" customFormat="1" ht="18" customHeight="1" x14ac:dyDescent="0.15">
      <c r="G15" s="59"/>
      <c r="H15" s="59"/>
      <c r="I15" s="59"/>
      <c r="J15" s="63"/>
      <c r="K15" s="64" t="s">
        <v>17</v>
      </c>
      <c r="L15" s="130">
        <f>L13-L14</f>
        <v>0</v>
      </c>
      <c r="M15" s="130"/>
      <c r="N15" s="31" t="s">
        <v>3</v>
      </c>
      <c r="O15" s="22" t="s">
        <v>11</v>
      </c>
    </row>
    <row r="16" spans="1:21" s="1" customFormat="1" ht="18" customHeight="1" x14ac:dyDescent="0.15">
      <c r="A16" s="67" t="s">
        <v>114</v>
      </c>
      <c r="B16" s="68"/>
      <c r="C16" s="68"/>
      <c r="D16" s="25"/>
      <c r="E16" s="25"/>
      <c r="F16" s="25"/>
      <c r="G16" s="25"/>
      <c r="H16" s="25"/>
      <c r="I16" s="25"/>
      <c r="J16" s="25"/>
      <c r="K16" s="25"/>
      <c r="L16" s="69"/>
      <c r="M16" s="25"/>
      <c r="N16" s="25"/>
      <c r="O16" s="25"/>
      <c r="P16" s="25"/>
      <c r="Q16" s="25"/>
    </row>
    <row r="17" spans="1:19" s="22" customFormat="1" ht="33" customHeight="1" thickBot="1" x14ac:dyDescent="0.2">
      <c r="A17" s="98" t="s">
        <v>62</v>
      </c>
      <c r="B17" s="99"/>
      <c r="C17" s="111"/>
      <c r="D17" s="132" t="s">
        <v>108</v>
      </c>
      <c r="E17" s="132"/>
      <c r="F17" s="132" t="s">
        <v>29</v>
      </c>
      <c r="G17" s="132"/>
      <c r="H17" s="115" t="s">
        <v>118</v>
      </c>
      <c r="I17" s="116"/>
      <c r="J17" s="102" t="s">
        <v>91</v>
      </c>
      <c r="K17" s="102"/>
      <c r="L17" s="102"/>
      <c r="M17" s="102"/>
      <c r="N17" s="102"/>
      <c r="O17" s="102"/>
      <c r="P17" s="195"/>
      <c r="Q17" s="33" t="s">
        <v>57</v>
      </c>
    </row>
    <row r="18" spans="1:19" s="37" customFormat="1" ht="18" customHeight="1" x14ac:dyDescent="0.15">
      <c r="A18" s="98" t="s">
        <v>18</v>
      </c>
      <c r="B18" s="99"/>
      <c r="C18" s="100"/>
      <c r="D18" s="134"/>
      <c r="E18" s="135"/>
      <c r="F18" s="136"/>
      <c r="G18" s="137"/>
      <c r="H18" s="128">
        <f>D18-F18</f>
        <v>0</v>
      </c>
      <c r="I18" s="111"/>
      <c r="J18" s="170">
        <v>8000</v>
      </c>
      <c r="K18" s="170"/>
      <c r="L18" s="34" t="s">
        <v>27</v>
      </c>
      <c r="M18" s="16">
        <f>F18</f>
        <v>0</v>
      </c>
      <c r="N18" s="16" t="s">
        <v>42</v>
      </c>
      <c r="O18" s="35">
        <f>J18*M18</f>
        <v>0</v>
      </c>
      <c r="P18" s="23" t="s">
        <v>3</v>
      </c>
      <c r="Q18" s="36"/>
    </row>
    <row r="19" spans="1:19" s="1" customFormat="1" ht="18" customHeight="1" x14ac:dyDescent="0.15">
      <c r="A19" s="98" t="s">
        <v>19</v>
      </c>
      <c r="B19" s="99"/>
      <c r="C19" s="100"/>
      <c r="D19" s="140"/>
      <c r="E19" s="141"/>
      <c r="F19" s="90"/>
      <c r="G19" s="91"/>
      <c r="H19" s="128">
        <f>D19-F19</f>
        <v>0</v>
      </c>
      <c r="I19" s="111"/>
      <c r="J19" s="170">
        <v>6000</v>
      </c>
      <c r="K19" s="170"/>
      <c r="L19" s="34" t="s">
        <v>27</v>
      </c>
      <c r="M19" s="16">
        <f>F19</f>
        <v>0</v>
      </c>
      <c r="N19" s="16" t="s">
        <v>42</v>
      </c>
      <c r="O19" s="35">
        <f>J19*M19</f>
        <v>0</v>
      </c>
      <c r="P19" s="23" t="s">
        <v>3</v>
      </c>
      <c r="Q19" s="36"/>
    </row>
    <row r="20" spans="1:19" s="1" customFormat="1" ht="45.75" customHeight="1" x14ac:dyDescent="0.15">
      <c r="A20" s="85" t="s">
        <v>109</v>
      </c>
      <c r="B20" s="86"/>
      <c r="C20" s="87"/>
      <c r="D20" s="140"/>
      <c r="E20" s="141"/>
      <c r="F20" s="90"/>
      <c r="G20" s="91"/>
      <c r="H20" s="128">
        <f t="shared" ref="H20" si="0">D20-F20</f>
        <v>0</v>
      </c>
      <c r="I20" s="111"/>
      <c r="J20" s="162"/>
      <c r="K20" s="162"/>
      <c r="L20" s="162"/>
      <c r="M20" s="162"/>
      <c r="N20" s="162"/>
      <c r="O20" s="162"/>
      <c r="P20" s="163"/>
      <c r="Q20" s="36"/>
    </row>
    <row r="21" spans="1:19" s="1" customFormat="1" ht="45.75" customHeight="1" thickBot="1" x14ac:dyDescent="0.2">
      <c r="A21" s="85" t="s">
        <v>110</v>
      </c>
      <c r="B21" s="86"/>
      <c r="C21" s="87"/>
      <c r="D21" s="88"/>
      <c r="E21" s="89"/>
      <c r="F21" s="90"/>
      <c r="G21" s="91"/>
      <c r="H21" s="128">
        <f t="shared" ref="H21" si="1">D21-F21</f>
        <v>0</v>
      </c>
      <c r="I21" s="111"/>
      <c r="J21" s="162"/>
      <c r="K21" s="162"/>
      <c r="L21" s="162"/>
      <c r="M21" s="162"/>
      <c r="N21" s="162"/>
      <c r="O21" s="162"/>
      <c r="P21" s="163"/>
      <c r="Q21" s="36"/>
    </row>
    <row r="22" spans="1:19" s="1" customFormat="1" ht="18" customHeight="1" thickBot="1" x14ac:dyDescent="0.2">
      <c r="K22" s="25"/>
      <c r="L22" s="25"/>
      <c r="M22" s="25"/>
      <c r="N22" s="30" t="s">
        <v>33</v>
      </c>
      <c r="O22" s="50">
        <f>SUM(O18:O19)</f>
        <v>0</v>
      </c>
      <c r="P22" s="51" t="s">
        <v>3</v>
      </c>
      <c r="Q22" s="22" t="s">
        <v>12</v>
      </c>
    </row>
    <row r="23" spans="1:19" s="1" customFormat="1" ht="18" customHeight="1" thickBot="1" x14ac:dyDescent="0.2">
      <c r="L23" s="96" t="s">
        <v>40</v>
      </c>
      <c r="M23" s="97"/>
      <c r="N23" s="97"/>
      <c r="O23" s="52">
        <f>L15+O22</f>
        <v>0</v>
      </c>
      <c r="P23" s="53" t="s">
        <v>3</v>
      </c>
      <c r="Q23" s="95" t="s">
        <v>46</v>
      </c>
    </row>
    <row r="24" spans="1:19" s="1" customFormat="1" ht="18" customHeight="1" x14ac:dyDescent="0.15">
      <c r="J24" s="43"/>
      <c r="K24" s="43"/>
      <c r="L24" s="43"/>
      <c r="M24" s="43"/>
      <c r="N24" s="43"/>
      <c r="Q24" s="95"/>
    </row>
    <row r="25" spans="1:19" s="1" customFormat="1" ht="18" customHeight="1" x14ac:dyDescent="0.15">
      <c r="J25" s="43"/>
      <c r="K25" s="43"/>
      <c r="L25" s="43"/>
      <c r="M25" s="43"/>
      <c r="N25" s="43"/>
      <c r="Q25" s="95"/>
    </row>
    <row r="26" spans="1:19" s="1" customFormat="1" ht="18" customHeight="1" x14ac:dyDescent="0.15">
      <c r="A26" s="22" t="s">
        <v>54</v>
      </c>
      <c r="J26" s="43"/>
      <c r="K26" s="43"/>
      <c r="L26" s="43"/>
      <c r="M26" s="43"/>
      <c r="N26" s="43"/>
      <c r="Q26" s="44"/>
    </row>
    <row r="27" spans="1:19" s="45" customFormat="1" ht="33" customHeight="1" x14ac:dyDescent="0.15">
      <c r="A27" s="22"/>
      <c r="B27" s="9" t="s">
        <v>48</v>
      </c>
      <c r="C27" s="95" t="s">
        <v>117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9" s="11" customFormat="1" ht="36" customHeight="1" x14ac:dyDescent="0.15">
      <c r="A28" s="10"/>
      <c r="D28" s="84" t="s">
        <v>52</v>
      </c>
      <c r="E28" s="84"/>
      <c r="F28" s="84"/>
      <c r="G28" s="84"/>
      <c r="H28" s="84"/>
      <c r="I28" s="84"/>
      <c r="J28" s="84"/>
      <c r="K28" s="84" t="s">
        <v>53</v>
      </c>
      <c r="L28" s="84"/>
      <c r="M28" s="84"/>
      <c r="N28" s="84"/>
      <c r="O28" s="84"/>
      <c r="P28" s="84"/>
      <c r="Q28" s="84"/>
    </row>
    <row r="29" spans="1:19" s="45" customFormat="1" ht="15" customHeight="1" thickBot="1" x14ac:dyDescent="0.2">
      <c r="B29" s="9" t="s">
        <v>49</v>
      </c>
      <c r="C29" s="95" t="s">
        <v>93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9" s="45" customFormat="1" ht="16.5" customHeight="1" thickBot="1" x14ac:dyDescent="0.2">
      <c r="C30" s="81">
        <f>O23</f>
        <v>0</v>
      </c>
      <c r="D30" s="82"/>
      <c r="E30" s="83"/>
      <c r="F30" s="133" t="s">
        <v>65</v>
      </c>
      <c r="G30" s="95"/>
      <c r="H30" s="95"/>
      <c r="I30" s="95"/>
      <c r="J30" s="95"/>
      <c r="K30" s="95"/>
      <c r="L30" s="95"/>
      <c r="M30" s="95"/>
      <c r="R30" s="46"/>
      <c r="S30" s="46"/>
    </row>
    <row r="31" spans="1:19" s="45" customFormat="1" ht="3.75" customHeight="1" x14ac:dyDescent="0.15">
      <c r="B31" s="9"/>
      <c r="C31" s="46"/>
      <c r="D31" s="46"/>
      <c r="E31" s="46"/>
      <c r="F31" s="46"/>
      <c r="G31" s="49"/>
      <c r="H31" s="49"/>
      <c r="I31" s="49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 s="45" customFormat="1" ht="36" customHeight="1" x14ac:dyDescent="0.15">
      <c r="D32" s="95" t="s">
        <v>56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1:17" s="45" customFormat="1" ht="18.75" customHeight="1" x14ac:dyDescent="0.15">
      <c r="B33" s="9" t="s">
        <v>50</v>
      </c>
      <c r="C33" s="80" t="s">
        <v>111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1:17" s="1" customFormat="1" ht="32.25" customHeight="1" x14ac:dyDescent="0.15">
      <c r="B34" s="9" t="s">
        <v>51</v>
      </c>
      <c r="C34" s="95" t="s">
        <v>112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s="11" customFormat="1" ht="21" customHeight="1" x14ac:dyDescent="0.15">
      <c r="A35" s="10"/>
      <c r="D35" s="84" t="s">
        <v>55</v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9" spans="1:17" x14ac:dyDescent="0.15">
      <c r="C39"/>
    </row>
  </sheetData>
  <mergeCells count="75">
    <mergeCell ref="J20:P20"/>
    <mergeCell ref="J21:P21"/>
    <mergeCell ref="H17:I17"/>
    <mergeCell ref="H18:I18"/>
    <mergeCell ref="H19:I19"/>
    <mergeCell ref="H20:I20"/>
    <mergeCell ref="H21:I21"/>
    <mergeCell ref="J18:K18"/>
    <mergeCell ref="J19:K19"/>
    <mergeCell ref="C34:Q34"/>
    <mergeCell ref="D35:Q35"/>
    <mergeCell ref="H9:K9"/>
    <mergeCell ref="D9:G9"/>
    <mergeCell ref="D10:E10"/>
    <mergeCell ref="F10:G10"/>
    <mergeCell ref="H10:I10"/>
    <mergeCell ref="C29:Q29"/>
    <mergeCell ref="C30:E30"/>
    <mergeCell ref="F30:M30"/>
    <mergeCell ref="D32:Q32"/>
    <mergeCell ref="C33:Q33"/>
    <mergeCell ref="L23:N23"/>
    <mergeCell ref="Q23:Q25"/>
    <mergeCell ref="J10:K10"/>
    <mergeCell ref="D11:E11"/>
    <mergeCell ref="C27:Q27"/>
    <mergeCell ref="D28:J28"/>
    <mergeCell ref="K28:Q28"/>
    <mergeCell ref="A21:C21"/>
    <mergeCell ref="D21:E21"/>
    <mergeCell ref="F21:G21"/>
    <mergeCell ref="A20:C20"/>
    <mergeCell ref="D20:E20"/>
    <mergeCell ref="F20:G20"/>
    <mergeCell ref="A18:C18"/>
    <mergeCell ref="D18:E18"/>
    <mergeCell ref="F18:G18"/>
    <mergeCell ref="A19:C19"/>
    <mergeCell ref="D19:E19"/>
    <mergeCell ref="F19:G19"/>
    <mergeCell ref="L13:M13"/>
    <mergeCell ref="L14:M14"/>
    <mergeCell ref="L15:M15"/>
    <mergeCell ref="A17:C17"/>
    <mergeCell ref="D17:E17"/>
    <mergeCell ref="F17:G17"/>
    <mergeCell ref="D13:G13"/>
    <mergeCell ref="H13:K13"/>
    <mergeCell ref="J17:P17"/>
    <mergeCell ref="A13:C13"/>
    <mergeCell ref="A10:C10"/>
    <mergeCell ref="A11:C11"/>
    <mergeCell ref="L11:N11"/>
    <mergeCell ref="A12:C12"/>
    <mergeCell ref="L12:M12"/>
    <mergeCell ref="D12:G12"/>
    <mergeCell ref="H12:K12"/>
    <mergeCell ref="F11:G11"/>
    <mergeCell ref="H11:I11"/>
    <mergeCell ref="J11:K11"/>
    <mergeCell ref="A9:C9"/>
    <mergeCell ref="A8:C8"/>
    <mergeCell ref="D8:G8"/>
    <mergeCell ref="H8:K8"/>
    <mergeCell ref="A5:C5"/>
    <mergeCell ref="D5:K5"/>
    <mergeCell ref="A4:C4"/>
    <mergeCell ref="D4:K4"/>
    <mergeCell ref="N4:P4"/>
    <mergeCell ref="R3:U3"/>
    <mergeCell ref="A1:Q1"/>
    <mergeCell ref="P2:Q2"/>
    <mergeCell ref="A3:C3"/>
    <mergeCell ref="D3:K3"/>
    <mergeCell ref="N3:P3"/>
  </mergeCells>
  <phoneticPr fontId="2"/>
  <conditionalFormatting sqref="A1 R1:IU2 C2:Q2 L3:N3 V3:IU3 D4:N4 Q4:IU4 A8:A9 D8:D13 H8:H13 M9:Q10 R9:IU13 F10:F11 J10:J11 A11:A13 L11:O13 F14:L15 N14:O15 R14:R15 Y14:IS15 J17:J19 Q17:Q21 W17:IT21 L18:N19 N22 C23:D23 I23 L23 O23:P23 V23:IU23 C24:J27 R24:IU27 K27:Q29 C28:D29 W28:XFD29 R29:V29 F30:M30 AC30:XFD30 C30:C31 R30:S31 G31 U31:V31 W31:XFD33 C32:V32 R33:V33 C33:C34 AD34:XFD34 C35:D35 W35:XFD35 C39 R39:XFD39 C40:XFD65510">
    <cfRule type="cellIs" dxfId="11" priority="11" stopIfTrue="1" operator="equal">
      <formula>0</formula>
    </cfRule>
  </conditionalFormatting>
  <conditionalFormatting sqref="A3:A6 L5:N6 R5:IU6">
    <cfRule type="cellIs" dxfId="10" priority="7" stopIfTrue="1" operator="equal">
      <formula>0</formula>
    </cfRule>
  </conditionalFormatting>
  <conditionalFormatting sqref="A16:A21">
    <cfRule type="cellIs" dxfId="9" priority="2" stopIfTrue="1" operator="equal">
      <formula>0</formula>
    </cfRule>
  </conditionalFormatting>
  <conditionalFormatting sqref="A7:C7 G7:L7 L8:L10">
    <cfRule type="cellIs" dxfId="8" priority="5" stopIfTrue="1" operator="equal">
      <formula>0</formula>
    </cfRule>
  </conditionalFormatting>
  <conditionalFormatting sqref="B16:C16 I16:IY16">
    <cfRule type="cellIs" dxfId="7" priority="3" stopIfTrue="1" operator="equal">
      <formula>0</formula>
    </cfRule>
  </conditionalFormatting>
  <conditionalFormatting sqref="D3 D5">
    <cfRule type="cellIs" dxfId="6" priority="12" stopIfTrue="1" operator="equal">
      <formula>0</formula>
    </cfRule>
  </conditionalFormatting>
  <conditionalFormatting sqref="D17:D21 F17:F21 H17:H21">
    <cfRule type="cellIs" dxfId="5" priority="8" stopIfTrue="1" operator="equal">
      <formula>0</formula>
    </cfRule>
  </conditionalFormatting>
  <conditionalFormatting sqref="M7:P8 T7:IY8">
    <cfRule type="cellIs" dxfId="4" priority="6" stopIfTrue="1" operator="equal">
      <formula>0</formula>
    </cfRule>
  </conditionalFormatting>
  <conditionalFormatting sqref="P18:P19 P22:IT22">
    <cfRule type="cellIs" dxfId="3" priority="10" stopIfTrue="1" operator="equal">
      <formula>0</formula>
    </cfRule>
  </conditionalFormatting>
  <conditionalFormatting sqref="R3">
    <cfRule type="cellIs" dxfId="2" priority="1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D90A-EE5E-4268-AFEB-658BB2012F79}">
  <dimension ref="A1:AB10"/>
  <sheetViews>
    <sheetView workbookViewId="0">
      <selection activeCell="D16" sqref="D16"/>
    </sheetView>
  </sheetViews>
  <sheetFormatPr defaultRowHeight="13.5" x14ac:dyDescent="0.15"/>
  <cols>
    <col min="1" max="1" width="11.375" bestFit="1" customWidth="1"/>
    <col min="2" max="2" width="13.125" bestFit="1" customWidth="1"/>
    <col min="3" max="3" width="13" bestFit="1" customWidth="1"/>
    <col min="4" max="4" width="16.5" bestFit="1" customWidth="1"/>
    <col min="5" max="5" width="11.625" bestFit="1" customWidth="1"/>
    <col min="6" max="6" width="16.5" bestFit="1" customWidth="1"/>
    <col min="7" max="16" width="4.375" bestFit="1" customWidth="1"/>
    <col min="17" max="18" width="4.375" customWidth="1"/>
    <col min="19" max="23" width="5.25" bestFit="1" customWidth="1"/>
    <col min="24" max="24" width="5.25" customWidth="1"/>
    <col min="25" max="27" width="5.25" bestFit="1" customWidth="1"/>
    <col min="28" max="28" width="10.25" bestFit="1" customWidth="1"/>
  </cols>
  <sheetData>
    <row r="1" spans="1:28" s="3" customFormat="1" ht="36" customHeight="1" x14ac:dyDescent="0.15">
      <c r="A1" s="5" t="s">
        <v>122</v>
      </c>
      <c r="B1" s="5" t="s">
        <v>67</v>
      </c>
      <c r="C1" s="5" t="s">
        <v>68</v>
      </c>
      <c r="D1" s="4" t="s">
        <v>0</v>
      </c>
      <c r="E1" s="4" t="s">
        <v>130</v>
      </c>
      <c r="F1" s="4" t="s">
        <v>2</v>
      </c>
      <c r="G1" s="72" t="s">
        <v>73</v>
      </c>
      <c r="H1" s="72" t="s">
        <v>74</v>
      </c>
      <c r="I1" s="72" t="s">
        <v>75</v>
      </c>
      <c r="J1" s="72" t="s">
        <v>76</v>
      </c>
      <c r="K1" s="72" t="s">
        <v>77</v>
      </c>
      <c r="L1" s="72" t="s">
        <v>78</v>
      </c>
      <c r="M1" s="72" t="s">
        <v>79</v>
      </c>
      <c r="N1" s="72" t="s">
        <v>80</v>
      </c>
      <c r="O1" s="72" t="s">
        <v>81</v>
      </c>
      <c r="P1" s="72" t="s">
        <v>82</v>
      </c>
      <c r="Q1" s="72" t="s">
        <v>103</v>
      </c>
      <c r="R1" s="72" t="s">
        <v>102</v>
      </c>
      <c r="S1" s="72" t="s">
        <v>83</v>
      </c>
      <c r="T1" s="72" t="s">
        <v>84</v>
      </c>
      <c r="U1" s="72" t="s">
        <v>85</v>
      </c>
      <c r="V1" s="72" t="s">
        <v>86</v>
      </c>
      <c r="W1" s="72" t="s">
        <v>87</v>
      </c>
      <c r="X1" s="72" t="s">
        <v>104</v>
      </c>
      <c r="Y1" s="72" t="s">
        <v>70</v>
      </c>
      <c r="Z1" s="72" t="s">
        <v>71</v>
      </c>
      <c r="AA1" s="72" t="s">
        <v>72</v>
      </c>
      <c r="AB1" s="5" t="s">
        <v>66</v>
      </c>
    </row>
    <row r="2" spans="1:28" x14ac:dyDescent="0.15">
      <c r="A2" s="74" t="s">
        <v>64</v>
      </c>
      <c r="B2" s="75">
        <f>スキー!Q3</f>
        <v>0</v>
      </c>
      <c r="C2" s="74">
        <f>スキー!Q4</f>
        <v>0</v>
      </c>
      <c r="D2" s="74">
        <f>スキー!D3</f>
        <v>0</v>
      </c>
      <c r="E2" s="75">
        <f>スキー!D4</f>
        <v>0</v>
      </c>
      <c r="F2" s="74">
        <f>スキー!D5</f>
        <v>0</v>
      </c>
      <c r="G2" s="74">
        <f>スキー!D11</f>
        <v>0</v>
      </c>
      <c r="H2" s="74">
        <f>スキー!E11</f>
        <v>0</v>
      </c>
      <c r="I2" s="74">
        <f>スキー!F11</f>
        <v>0</v>
      </c>
      <c r="J2" s="74">
        <f>スキー!G11</f>
        <v>0</v>
      </c>
      <c r="K2" s="74">
        <f>スキー!H11</f>
        <v>0</v>
      </c>
      <c r="L2" s="74">
        <f>スキー!I11</f>
        <v>0</v>
      </c>
      <c r="M2" s="74">
        <f>スキー!J11</f>
        <v>0</v>
      </c>
      <c r="N2" s="74">
        <f>スキー!K11</f>
        <v>0</v>
      </c>
      <c r="O2" s="74">
        <f>スキー!L11</f>
        <v>0</v>
      </c>
      <c r="P2" s="74">
        <f>スキー!M11</f>
        <v>0</v>
      </c>
      <c r="Q2" s="73"/>
      <c r="R2" s="73"/>
      <c r="S2" s="74">
        <f>スキー!F18</f>
        <v>0</v>
      </c>
      <c r="T2" s="74">
        <f>スキー!F19</f>
        <v>0</v>
      </c>
      <c r="U2" s="74">
        <f>スキー!F20</f>
        <v>0</v>
      </c>
      <c r="V2" s="74">
        <f>スキー!F21</f>
        <v>0</v>
      </c>
      <c r="W2" s="74">
        <f>スキー!F22</f>
        <v>0</v>
      </c>
      <c r="X2" s="73"/>
      <c r="Y2" s="74">
        <f>スキー!M23</f>
        <v>0</v>
      </c>
      <c r="Z2" s="74">
        <f>スキー!M24</f>
        <v>0</v>
      </c>
      <c r="AA2" s="74">
        <f>スキー!M25</f>
        <v>0</v>
      </c>
      <c r="AB2" s="76">
        <f>スキー!G36</f>
        <v>0</v>
      </c>
    </row>
    <row r="3" spans="1:28" x14ac:dyDescent="0.15">
      <c r="A3" s="74" t="s">
        <v>101</v>
      </c>
      <c r="B3" s="75">
        <f>ジュニア!S3</f>
        <v>0</v>
      </c>
      <c r="C3" s="74">
        <f>スキー!Q5</f>
        <v>0</v>
      </c>
      <c r="D3" s="74">
        <f>ジュニア!D3</f>
        <v>0</v>
      </c>
      <c r="E3" s="75">
        <f>ジュニア!D4</f>
        <v>0</v>
      </c>
      <c r="F3" s="74">
        <f>ジュニア!D5</f>
        <v>0</v>
      </c>
      <c r="G3" s="74">
        <f>ジュニア!D11</f>
        <v>0</v>
      </c>
      <c r="H3" s="74">
        <f>ジュニア!E11</f>
        <v>0</v>
      </c>
      <c r="I3" s="74">
        <f>ジュニア!F11</f>
        <v>0</v>
      </c>
      <c r="J3" s="74">
        <f>ジュニア!G11</f>
        <v>0</v>
      </c>
      <c r="K3" s="74">
        <f>ジュニア!H11</f>
        <v>0</v>
      </c>
      <c r="L3" s="74">
        <f>ジュニア!I11</f>
        <v>0</v>
      </c>
      <c r="M3" s="74">
        <f>ジュニア!J11</f>
        <v>0</v>
      </c>
      <c r="N3" s="74">
        <f>ジュニア!K11</f>
        <v>0</v>
      </c>
      <c r="O3" s="74">
        <f>ジュニア!L11</f>
        <v>0</v>
      </c>
      <c r="P3" s="74">
        <f>ジュニア!M11</f>
        <v>0</v>
      </c>
      <c r="Q3" s="74">
        <f>ジュニア!N11</f>
        <v>0</v>
      </c>
      <c r="R3" s="74">
        <f>ジュニア!O11</f>
        <v>0</v>
      </c>
      <c r="S3" s="74">
        <f>ジュニア!F18</f>
        <v>0</v>
      </c>
      <c r="T3" s="74">
        <f>ジュニア!F19</f>
        <v>0</v>
      </c>
      <c r="U3" s="74">
        <f>ジュニア!F20</f>
        <v>0</v>
      </c>
      <c r="V3" s="74">
        <f>ジュニア!F21</f>
        <v>0</v>
      </c>
      <c r="W3" s="74">
        <f>ジュニア!F22</f>
        <v>0</v>
      </c>
      <c r="X3" s="74">
        <f>ジュニア!F23</f>
        <v>0</v>
      </c>
      <c r="Y3" s="73"/>
      <c r="Z3" s="73"/>
      <c r="AA3" s="73"/>
      <c r="AB3" s="76">
        <f>ジュニア!O26</f>
        <v>0</v>
      </c>
    </row>
    <row r="4" spans="1:28" x14ac:dyDescent="0.15">
      <c r="A4" s="74" t="s">
        <v>106</v>
      </c>
      <c r="B4" s="75">
        <f>スノーボード!Q3</f>
        <v>0</v>
      </c>
      <c r="C4" s="74">
        <f>スキー!Q6</f>
        <v>0</v>
      </c>
      <c r="D4" s="74">
        <f>スノーボード!D3</f>
        <v>0</v>
      </c>
      <c r="E4" s="75">
        <f>スノーボード!D4</f>
        <v>0</v>
      </c>
      <c r="F4" s="74">
        <f>スノーボード!D5</f>
        <v>0</v>
      </c>
      <c r="G4" s="74">
        <f>スノーボード!D11</f>
        <v>0</v>
      </c>
      <c r="H4" s="74">
        <f>スノーボード!E11</f>
        <v>0</v>
      </c>
      <c r="I4" s="74">
        <f>スノーボード!F11</f>
        <v>0</v>
      </c>
      <c r="J4" s="74">
        <f>スノーボード!G11</f>
        <v>0</v>
      </c>
      <c r="K4" s="74">
        <f>スノーボード!H11</f>
        <v>0</v>
      </c>
      <c r="L4" s="74">
        <f>スノーボード!I11</f>
        <v>0</v>
      </c>
      <c r="M4" s="74">
        <f>スノーボード!J11</f>
        <v>0</v>
      </c>
      <c r="N4" s="74">
        <f>スノーボード!K11</f>
        <v>0</v>
      </c>
      <c r="O4" s="74">
        <f>スノーボード!L11</f>
        <v>0</v>
      </c>
      <c r="P4" s="74">
        <f>スノーボード!M11</f>
        <v>0</v>
      </c>
      <c r="Q4" s="73"/>
      <c r="R4" s="73"/>
      <c r="S4" s="74">
        <f>スノーボード!F18</f>
        <v>0</v>
      </c>
      <c r="T4" s="74">
        <f>スノーボード!F19</f>
        <v>0</v>
      </c>
      <c r="U4" s="74">
        <f>スノーボード!F20</f>
        <v>0</v>
      </c>
      <c r="V4" s="74">
        <f>スノーボード!F21</f>
        <v>0</v>
      </c>
      <c r="W4" s="74">
        <f>スノーボード!F22</f>
        <v>0</v>
      </c>
      <c r="X4" s="73"/>
      <c r="Y4" s="74">
        <f>スノーボード!M23</f>
        <v>0</v>
      </c>
      <c r="Z4" s="74">
        <f>スノーボード!M24</f>
        <v>0</v>
      </c>
      <c r="AA4" s="74">
        <f>スノーボード!M25</f>
        <v>0</v>
      </c>
      <c r="AB4" s="76">
        <f>スノーボード!O28</f>
        <v>0</v>
      </c>
    </row>
    <row r="5" spans="1:28" x14ac:dyDescent="0.15">
      <c r="B5" s="47"/>
      <c r="C5" s="47"/>
      <c r="E5" s="47"/>
      <c r="AB5" s="58"/>
    </row>
    <row r="6" spans="1:28" s="3" customFormat="1" ht="36" customHeight="1" x14ac:dyDescent="0.15">
      <c r="A6" s="5" t="s">
        <v>122</v>
      </c>
      <c r="B6" s="5" t="s">
        <v>67</v>
      </c>
      <c r="C6" s="5" t="s">
        <v>68</v>
      </c>
      <c r="D6" s="4" t="s">
        <v>0</v>
      </c>
      <c r="E6" s="4" t="s">
        <v>1</v>
      </c>
      <c r="F6" s="4" t="s">
        <v>2</v>
      </c>
      <c r="G6" s="72" t="s">
        <v>123</v>
      </c>
      <c r="H6" s="72" t="s">
        <v>124</v>
      </c>
      <c r="I6" s="72" t="s">
        <v>125</v>
      </c>
      <c r="J6" s="72" t="s">
        <v>126</v>
      </c>
      <c r="K6" s="73"/>
      <c r="L6" s="73"/>
      <c r="M6" s="73"/>
      <c r="N6" s="73"/>
      <c r="O6" s="73"/>
      <c r="P6" s="73"/>
      <c r="Q6" s="73"/>
      <c r="R6" s="73"/>
      <c r="S6" s="72" t="s">
        <v>127</v>
      </c>
      <c r="T6" s="72" t="s">
        <v>128</v>
      </c>
      <c r="U6" s="73"/>
      <c r="V6" s="73"/>
      <c r="W6" s="73"/>
      <c r="X6" s="73"/>
      <c r="Y6" s="73"/>
      <c r="Z6" s="73"/>
      <c r="AA6" s="73"/>
      <c r="AB6" s="5" t="s">
        <v>66</v>
      </c>
    </row>
    <row r="7" spans="1:28" x14ac:dyDescent="0.15">
      <c r="A7" s="74" t="s">
        <v>121</v>
      </c>
      <c r="B7" s="75">
        <f>プライズ!Q3</f>
        <v>0</v>
      </c>
      <c r="C7" s="75">
        <f>プライズ!Q4</f>
        <v>0</v>
      </c>
      <c r="D7" s="74">
        <f>プライズ!D3</f>
        <v>0</v>
      </c>
      <c r="E7" s="75">
        <f>プライズ!D4</f>
        <v>0</v>
      </c>
      <c r="F7" s="74">
        <f>プライズ!D5</f>
        <v>0</v>
      </c>
      <c r="G7" s="74">
        <f>プライズ!D11</f>
        <v>0</v>
      </c>
      <c r="H7" s="74">
        <f>プライズ!F11</f>
        <v>0</v>
      </c>
      <c r="I7" s="74">
        <f>プライズ!H11</f>
        <v>0</v>
      </c>
      <c r="J7" s="74">
        <f>プライズ!J11</f>
        <v>0</v>
      </c>
      <c r="K7" s="73"/>
      <c r="L7" s="73"/>
      <c r="M7" s="73"/>
      <c r="N7" s="73"/>
      <c r="O7" s="73"/>
      <c r="P7" s="73"/>
      <c r="Q7" s="73"/>
      <c r="R7" s="73"/>
      <c r="S7" s="74">
        <f>プライズ!F18</f>
        <v>0</v>
      </c>
      <c r="T7" s="74">
        <f>プライズ!F19</f>
        <v>0</v>
      </c>
      <c r="U7" s="73"/>
      <c r="V7" s="73"/>
      <c r="W7" s="73"/>
      <c r="X7" s="73"/>
      <c r="Y7" s="73"/>
      <c r="Z7" s="73"/>
      <c r="AA7" s="73"/>
      <c r="AB7" s="76">
        <f>プライズ!O23</f>
        <v>0</v>
      </c>
    </row>
    <row r="8" spans="1:28" x14ac:dyDescent="0.15">
      <c r="K8" s="71"/>
      <c r="L8" s="71"/>
      <c r="M8" s="71"/>
      <c r="AB8" s="58"/>
    </row>
    <row r="9" spans="1:28" x14ac:dyDescent="0.15">
      <c r="B9" s="47"/>
      <c r="AB9" s="58"/>
    </row>
    <row r="10" spans="1:28" x14ac:dyDescent="0.15">
      <c r="AB10" s="58"/>
    </row>
  </sheetData>
  <phoneticPr fontId="2"/>
  <conditionalFormatting sqref="B1:F1">
    <cfRule type="cellIs" dxfId="1" priority="3" stopIfTrue="1" operator="equal">
      <formula>0</formula>
    </cfRule>
  </conditionalFormatting>
  <conditionalFormatting sqref="B6:F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スキー</vt:lpstr>
      <vt:lpstr>ジュニア</vt:lpstr>
      <vt:lpstr>スノーボード</vt:lpstr>
      <vt:lpstr>プライズ</vt:lpstr>
      <vt:lpstr>県連専用シート触らないで下さい</vt:lpstr>
      <vt:lpstr>スキー!Print_Area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三島　正清</dc:creator>
  <cp:lastModifiedBy>yoshio n</cp:lastModifiedBy>
  <cp:lastPrinted>2023-12-17T15:14:25Z</cp:lastPrinted>
  <dcterms:created xsi:type="dcterms:W3CDTF">2005-01-24T05:52:01Z</dcterms:created>
  <dcterms:modified xsi:type="dcterms:W3CDTF">2023-12-21T01:53:06Z</dcterms:modified>
</cp:coreProperties>
</file>